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0490" windowHeight="7155" tabRatio="920" firstSheet="6" activeTab="6"/>
  </bookViews>
  <sheets>
    <sheet name="BERKER WORKSTREAMS&gt;&gt;" sheetId="10" state="hidden" r:id="rId1"/>
    <sheet name="Transparency-Budget" sheetId="8" state="hidden" r:id="rId2"/>
    <sheet name="Transparency-Key" sheetId="9" state="hidden" r:id="rId3"/>
    <sheet name="School head-Budget" sheetId="11" state="hidden" r:id="rId4"/>
    <sheet name="School head-Key13" sheetId="12" state="hidden" r:id="rId5"/>
    <sheet name="School head-Key14" sheetId="13" state="hidden" r:id="rId6"/>
    <sheet name="Summary Page" sheetId="32" r:id="rId7"/>
    <sheet name="I1" sheetId="29" r:id="rId8"/>
    <sheet name="I1 Calculation" sheetId="18" r:id="rId9"/>
    <sheet name="I2" sheetId="41" r:id="rId10"/>
    <sheet name="I2 Calculation" sheetId="31" r:id="rId11"/>
    <sheet name="I3" sheetId="42" r:id="rId12"/>
    <sheet name="I3 Calculation" sheetId="34" r:id="rId13"/>
    <sheet name="Example" sheetId="38" r:id="rId14"/>
    <sheet name="Classification of Expenditure" sheetId="24" r:id="rId15"/>
  </sheets>
  <definedNames>
    <definedName name="_xlnm._FilterDatabase" localSheetId="3" hidden="1">'School head-Budget'!$A$11:$I$83</definedName>
    <definedName name="YesNo">'Classification of Expenditure'!$P$1:$P$2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80" i="29" l="1"/>
  <c r="J85" i="29"/>
  <c r="K85" i="29"/>
  <c r="L85" i="29"/>
  <c r="I85" i="29"/>
  <c r="I84" i="29"/>
  <c r="K70" i="29"/>
  <c r="L70" i="29"/>
  <c r="J70" i="29"/>
  <c r="J65" i="29"/>
  <c r="J69" i="29"/>
  <c r="M61" i="18" l="1"/>
  <c r="G20" i="29"/>
  <c r="G24" i="29"/>
  <c r="I20" i="29" l="1"/>
  <c r="K20" i="29"/>
  <c r="J20" i="29"/>
  <c r="J24" i="29"/>
  <c r="L20" i="29" l="1"/>
  <c r="I24" i="29"/>
  <c r="K24" i="29"/>
  <c r="L24" i="29"/>
  <c r="J56" i="29" l="1"/>
  <c r="K56" i="29"/>
  <c r="L56" i="29"/>
  <c r="I56" i="29"/>
  <c r="G56" i="29"/>
  <c r="J40" i="29"/>
  <c r="K40" i="29"/>
  <c r="L40" i="29"/>
  <c r="I40" i="29"/>
  <c r="G40" i="29"/>
  <c r="I3" i="42" l="1"/>
  <c r="K3" i="42"/>
  <c r="I3" i="41"/>
  <c r="K3" i="41"/>
  <c r="I3" i="29"/>
  <c r="L3" i="29"/>
  <c r="AA5" i="42"/>
  <c r="AA6" i="42"/>
  <c r="AA7" i="42"/>
  <c r="AA8" i="42"/>
  <c r="AA9" i="42"/>
  <c r="AA10" i="42"/>
  <c r="AA11" i="42"/>
  <c r="AA12" i="42"/>
  <c r="AA13" i="42"/>
  <c r="AC5" i="42"/>
  <c r="AC6" i="42"/>
  <c r="AC7" i="42"/>
  <c r="AC8" i="42"/>
  <c r="AC9" i="42"/>
  <c r="AC10" i="42"/>
  <c r="AC11" i="42"/>
  <c r="AC12" i="42"/>
  <c r="AC13" i="42"/>
  <c r="AD5" i="42"/>
  <c r="AD6" i="42"/>
  <c r="AD7" i="42"/>
  <c r="AD8" i="42"/>
  <c r="AD9" i="42"/>
  <c r="AD10" i="42"/>
  <c r="AD11" i="42"/>
  <c r="AD12" i="42"/>
  <c r="AD13" i="42"/>
  <c r="AE5" i="42"/>
  <c r="AE6" i="42"/>
  <c r="AE7" i="42"/>
  <c r="AE8" i="42"/>
  <c r="AE9" i="42"/>
  <c r="AE10" i="42"/>
  <c r="AE11" i="42"/>
  <c r="AE12" i="42"/>
  <c r="AE13" i="42"/>
  <c r="AF5" i="42"/>
  <c r="AF6" i="42"/>
  <c r="AF7" i="42"/>
  <c r="AF8" i="42"/>
  <c r="AF9" i="42"/>
  <c r="AF10" i="42"/>
  <c r="AF11" i="42"/>
  <c r="AF12" i="42"/>
  <c r="AF13" i="42"/>
  <c r="AG13" i="42"/>
  <c r="J60" i="32"/>
  <c r="I60" i="32"/>
  <c r="H60" i="32"/>
  <c r="G60" i="32"/>
  <c r="F60" i="32"/>
  <c r="E60" i="32"/>
  <c r="D60" i="32"/>
  <c r="AB9" i="42"/>
  <c r="AB10" i="42"/>
  <c r="AB11" i="42"/>
  <c r="AB12" i="42"/>
  <c r="AG12" i="42"/>
  <c r="J59" i="32"/>
  <c r="I59" i="32"/>
  <c r="H59" i="32"/>
  <c r="G59" i="32"/>
  <c r="F59" i="32"/>
  <c r="E59" i="32"/>
  <c r="D59" i="32"/>
  <c r="AG11" i="42"/>
  <c r="J58" i="32"/>
  <c r="I58" i="32"/>
  <c r="H58" i="32"/>
  <c r="G58" i="32"/>
  <c r="F58" i="32"/>
  <c r="E58" i="32"/>
  <c r="D58" i="32"/>
  <c r="AG10" i="42"/>
  <c r="J57" i="32"/>
  <c r="I57" i="32"/>
  <c r="H57" i="32"/>
  <c r="G57" i="32"/>
  <c r="F57" i="32"/>
  <c r="E57" i="32"/>
  <c r="D57" i="32"/>
  <c r="AG9" i="42"/>
  <c r="J56" i="32"/>
  <c r="I56" i="32"/>
  <c r="H56" i="32"/>
  <c r="G56" i="32"/>
  <c r="F56" i="32"/>
  <c r="E56" i="32"/>
  <c r="D56" i="32"/>
  <c r="AB5" i="42"/>
  <c r="AB6" i="42"/>
  <c r="AB7" i="42"/>
  <c r="AB8" i="42"/>
  <c r="AG8" i="42"/>
  <c r="J55" i="32"/>
  <c r="I55" i="32"/>
  <c r="H55" i="32"/>
  <c r="G55" i="32"/>
  <c r="F55" i="32"/>
  <c r="E55" i="32"/>
  <c r="D55" i="32"/>
  <c r="AG7" i="42"/>
  <c r="J54" i="32"/>
  <c r="I54" i="32"/>
  <c r="H54" i="32"/>
  <c r="G54" i="32"/>
  <c r="F54" i="32"/>
  <c r="E54" i="32"/>
  <c r="D54" i="32"/>
  <c r="AG6" i="42"/>
  <c r="J53" i="32"/>
  <c r="I53" i="32"/>
  <c r="H53" i="32"/>
  <c r="G53" i="32"/>
  <c r="F53" i="32"/>
  <c r="E53" i="32"/>
  <c r="D53" i="32"/>
  <c r="AG5" i="42"/>
  <c r="J52" i="32"/>
  <c r="I52" i="32"/>
  <c r="H52" i="32"/>
  <c r="G52" i="32"/>
  <c r="F52" i="32"/>
  <c r="E52" i="32"/>
  <c r="D52" i="32"/>
  <c r="AA5" i="41"/>
  <c r="AA6" i="41"/>
  <c r="AA7" i="41"/>
  <c r="AA8" i="41"/>
  <c r="AA9" i="41"/>
  <c r="AA10" i="41"/>
  <c r="AA11" i="41"/>
  <c r="AA12" i="41"/>
  <c r="AA13" i="41"/>
  <c r="AC5" i="41"/>
  <c r="AC6" i="41"/>
  <c r="AC7" i="41"/>
  <c r="AC8" i="41"/>
  <c r="AC9" i="41"/>
  <c r="AC10" i="41"/>
  <c r="AC11" i="41"/>
  <c r="AC12" i="41"/>
  <c r="AC13" i="41"/>
  <c r="AD5" i="41"/>
  <c r="AD6" i="41"/>
  <c r="AD7" i="41"/>
  <c r="AD8" i="41"/>
  <c r="AD9" i="41"/>
  <c r="AD10" i="41"/>
  <c r="AD11" i="41"/>
  <c r="AD12" i="41"/>
  <c r="AD13" i="41"/>
  <c r="AE5" i="41"/>
  <c r="AE6" i="41"/>
  <c r="AE7" i="41"/>
  <c r="AE8" i="41"/>
  <c r="AE9" i="41"/>
  <c r="AE10" i="41"/>
  <c r="AE11" i="41"/>
  <c r="AE12" i="41"/>
  <c r="AE13" i="41"/>
  <c r="AF5" i="41"/>
  <c r="AF6" i="41"/>
  <c r="AF7" i="41"/>
  <c r="AF8" i="41"/>
  <c r="AF9" i="41"/>
  <c r="AF10" i="41"/>
  <c r="AF11" i="41"/>
  <c r="AF12" i="41"/>
  <c r="AF13" i="41"/>
  <c r="AG13" i="41"/>
  <c r="J48" i="32"/>
  <c r="I48" i="32"/>
  <c r="H48" i="32"/>
  <c r="G48" i="32"/>
  <c r="F48" i="32"/>
  <c r="E48" i="32"/>
  <c r="D48" i="32"/>
  <c r="AB9" i="41"/>
  <c r="AB10" i="41"/>
  <c r="AB11" i="41"/>
  <c r="AB12" i="41"/>
  <c r="AG12" i="41"/>
  <c r="J47" i="32"/>
  <c r="I47" i="32"/>
  <c r="H47" i="32"/>
  <c r="G47" i="32"/>
  <c r="F47" i="32"/>
  <c r="E47" i="32"/>
  <c r="D47" i="32"/>
  <c r="AG11" i="41"/>
  <c r="J46" i="32"/>
  <c r="I46" i="32"/>
  <c r="H46" i="32"/>
  <c r="G46" i="32"/>
  <c r="F46" i="32"/>
  <c r="E46" i="32"/>
  <c r="D46" i="32"/>
  <c r="AG10" i="41"/>
  <c r="J45" i="32"/>
  <c r="I45" i="32"/>
  <c r="H45" i="32"/>
  <c r="G45" i="32"/>
  <c r="F45" i="32"/>
  <c r="E45" i="32"/>
  <c r="D45" i="32"/>
  <c r="AG9" i="41"/>
  <c r="J44" i="32"/>
  <c r="I44" i="32"/>
  <c r="H44" i="32"/>
  <c r="G44" i="32"/>
  <c r="F44" i="32"/>
  <c r="E44" i="32"/>
  <c r="D44" i="32"/>
  <c r="AB5" i="41"/>
  <c r="AB6" i="41"/>
  <c r="AB7" i="41"/>
  <c r="AB8" i="41"/>
  <c r="AG8" i="41"/>
  <c r="J43" i="32"/>
  <c r="I43" i="32"/>
  <c r="H43" i="32"/>
  <c r="G43" i="32"/>
  <c r="F43" i="32"/>
  <c r="E43" i="32"/>
  <c r="D43" i="32"/>
  <c r="AG7" i="41"/>
  <c r="J42" i="32"/>
  <c r="I42" i="32"/>
  <c r="H42" i="32"/>
  <c r="G42" i="32"/>
  <c r="F42" i="32"/>
  <c r="E42" i="32"/>
  <c r="D42" i="32"/>
  <c r="AG6" i="41"/>
  <c r="J41" i="32"/>
  <c r="I41" i="32"/>
  <c r="H41" i="32"/>
  <c r="G41" i="32"/>
  <c r="F41" i="32"/>
  <c r="E41" i="32"/>
  <c r="D41" i="32"/>
  <c r="AG5" i="41"/>
  <c r="J40" i="32"/>
  <c r="I40" i="32"/>
  <c r="H40" i="32"/>
  <c r="G40" i="32"/>
  <c r="F40" i="32"/>
  <c r="E40" i="32"/>
  <c r="D40" i="32"/>
  <c r="I443" i="42"/>
  <c r="I447" i="42"/>
  <c r="I448" i="42"/>
  <c r="L447" i="42"/>
  <c r="L443" i="42"/>
  <c r="L448" i="42"/>
  <c r="K447" i="42"/>
  <c r="J447" i="42"/>
  <c r="H447" i="42"/>
  <c r="G447" i="42"/>
  <c r="M446" i="42"/>
  <c r="M445" i="42"/>
  <c r="M444" i="42"/>
  <c r="K443" i="42"/>
  <c r="K448" i="42"/>
  <c r="J443" i="42"/>
  <c r="J448" i="42"/>
  <c r="H443" i="42"/>
  <c r="G443" i="42"/>
  <c r="M443" i="42"/>
  <c r="M442" i="42"/>
  <c r="M441" i="42"/>
  <c r="M440" i="42"/>
  <c r="L428" i="42"/>
  <c r="L432" i="42"/>
  <c r="L433" i="42"/>
  <c r="H428" i="42"/>
  <c r="H432" i="42"/>
  <c r="H433" i="42"/>
  <c r="K432" i="42"/>
  <c r="K428" i="42"/>
  <c r="K433" i="42"/>
  <c r="J432" i="42"/>
  <c r="I432" i="42"/>
  <c r="G432" i="42"/>
  <c r="M431" i="42"/>
  <c r="M430" i="42"/>
  <c r="M429" i="42"/>
  <c r="J428" i="42"/>
  <c r="J433" i="42"/>
  <c r="I428" i="42"/>
  <c r="I433" i="42"/>
  <c r="G428" i="42"/>
  <c r="M427" i="42"/>
  <c r="M426" i="42"/>
  <c r="M425" i="42"/>
  <c r="K413" i="42"/>
  <c r="K417" i="42"/>
  <c r="K418" i="42"/>
  <c r="G413" i="42"/>
  <c r="G417" i="42"/>
  <c r="G418" i="42"/>
  <c r="L417" i="42"/>
  <c r="J417" i="42"/>
  <c r="J413" i="42"/>
  <c r="J418" i="42"/>
  <c r="I417" i="42"/>
  <c r="H417" i="42"/>
  <c r="M417" i="42"/>
  <c r="M416" i="42"/>
  <c r="M415" i="42"/>
  <c r="M414" i="42"/>
  <c r="L413" i="42"/>
  <c r="L418" i="42"/>
  <c r="I413" i="42"/>
  <c r="I418" i="42"/>
  <c r="H413" i="42"/>
  <c r="M412" i="42"/>
  <c r="M411" i="42"/>
  <c r="M410" i="42"/>
  <c r="J398" i="42"/>
  <c r="J402" i="42"/>
  <c r="J403" i="42"/>
  <c r="L402" i="42"/>
  <c r="K402" i="42"/>
  <c r="I402" i="42"/>
  <c r="I398" i="42"/>
  <c r="I403" i="42"/>
  <c r="H402" i="42"/>
  <c r="G402" i="42"/>
  <c r="M401" i="42"/>
  <c r="M400" i="42"/>
  <c r="M399" i="42"/>
  <c r="L398" i="42"/>
  <c r="L403" i="42"/>
  <c r="K398" i="42"/>
  <c r="K403" i="42"/>
  <c r="H398" i="42"/>
  <c r="H403" i="42"/>
  <c r="G398" i="42"/>
  <c r="M397" i="42"/>
  <c r="M396" i="42"/>
  <c r="M395" i="42"/>
  <c r="I383" i="42"/>
  <c r="I387" i="42"/>
  <c r="I388" i="42"/>
  <c r="L387" i="42"/>
  <c r="L383" i="42"/>
  <c r="L388" i="42"/>
  <c r="K387" i="42"/>
  <c r="J387" i="42"/>
  <c r="H387" i="42"/>
  <c r="G387" i="42"/>
  <c r="M386" i="42"/>
  <c r="M385" i="42"/>
  <c r="M384" i="42"/>
  <c r="K383" i="42"/>
  <c r="K388" i="42"/>
  <c r="J383" i="42"/>
  <c r="J388" i="42"/>
  <c r="H383" i="42"/>
  <c r="G383" i="42"/>
  <c r="M383" i="42"/>
  <c r="M382" i="42"/>
  <c r="M381" i="42"/>
  <c r="M380" i="42"/>
  <c r="L368" i="42"/>
  <c r="L372" i="42"/>
  <c r="L373" i="42"/>
  <c r="H368" i="42"/>
  <c r="H372" i="42"/>
  <c r="H373" i="42"/>
  <c r="K372" i="42"/>
  <c r="K368" i="42"/>
  <c r="K373" i="42"/>
  <c r="J372" i="42"/>
  <c r="I372" i="42"/>
  <c r="G372" i="42"/>
  <c r="M371" i="42"/>
  <c r="M370" i="42"/>
  <c r="M369" i="42"/>
  <c r="J368" i="42"/>
  <c r="J373" i="42"/>
  <c r="I368" i="42"/>
  <c r="I373" i="42"/>
  <c r="G368" i="42"/>
  <c r="M367" i="42"/>
  <c r="M366" i="42"/>
  <c r="M365" i="42"/>
  <c r="K353" i="42"/>
  <c r="K357" i="42"/>
  <c r="K358" i="42"/>
  <c r="G353" i="42"/>
  <c r="G357" i="42"/>
  <c r="G358" i="42"/>
  <c r="L357" i="42"/>
  <c r="J357" i="42"/>
  <c r="J353" i="42"/>
  <c r="J358" i="42"/>
  <c r="I357" i="42"/>
  <c r="H357" i="42"/>
  <c r="M357" i="42"/>
  <c r="M356" i="42"/>
  <c r="M355" i="42"/>
  <c r="M354" i="42"/>
  <c r="L353" i="42"/>
  <c r="L358" i="42"/>
  <c r="I353" i="42"/>
  <c r="I358" i="42"/>
  <c r="H353" i="42"/>
  <c r="M352" i="42"/>
  <c r="M351" i="42"/>
  <c r="M350" i="42"/>
  <c r="J338" i="42"/>
  <c r="J342" i="42"/>
  <c r="J343" i="42"/>
  <c r="L342" i="42"/>
  <c r="K342" i="42"/>
  <c r="I342" i="42"/>
  <c r="I338" i="42"/>
  <c r="I343" i="42"/>
  <c r="H342" i="42"/>
  <c r="G342" i="42"/>
  <c r="M341" i="42"/>
  <c r="M340" i="42"/>
  <c r="M339" i="42"/>
  <c r="L338" i="42"/>
  <c r="L343" i="42"/>
  <c r="K338" i="42"/>
  <c r="K343" i="42"/>
  <c r="H338" i="42"/>
  <c r="H343" i="42"/>
  <c r="G338" i="42"/>
  <c r="M337" i="42"/>
  <c r="M336" i="42"/>
  <c r="M335" i="42"/>
  <c r="J323" i="42"/>
  <c r="J327" i="42"/>
  <c r="J328" i="42"/>
  <c r="I323" i="42"/>
  <c r="I327" i="42"/>
  <c r="I328" i="42"/>
  <c r="L327" i="42"/>
  <c r="L323" i="42"/>
  <c r="L328" i="42"/>
  <c r="K327" i="42"/>
  <c r="G327" i="42"/>
  <c r="H327" i="42"/>
  <c r="M327" i="42"/>
  <c r="H323" i="42"/>
  <c r="H328" i="42"/>
  <c r="M326" i="42"/>
  <c r="M325" i="42"/>
  <c r="M324" i="42"/>
  <c r="K323" i="42"/>
  <c r="K328" i="42"/>
  <c r="G323" i="42"/>
  <c r="M322" i="42"/>
  <c r="M321" i="42"/>
  <c r="M320" i="42"/>
  <c r="L312" i="42"/>
  <c r="L308" i="42"/>
  <c r="L313" i="42"/>
  <c r="K312" i="42"/>
  <c r="K308" i="42"/>
  <c r="K313" i="42"/>
  <c r="J312" i="42"/>
  <c r="I312" i="42"/>
  <c r="H312" i="42"/>
  <c r="H308" i="42"/>
  <c r="H313" i="42"/>
  <c r="G312" i="42"/>
  <c r="M311" i="42"/>
  <c r="M310" i="42"/>
  <c r="M309" i="42"/>
  <c r="J308" i="42"/>
  <c r="J313" i="42"/>
  <c r="I308" i="42"/>
  <c r="G308" i="42"/>
  <c r="M308" i="42"/>
  <c r="M307" i="42"/>
  <c r="M306" i="42"/>
  <c r="M305" i="42"/>
  <c r="L293" i="42"/>
  <c r="L297" i="42"/>
  <c r="L298" i="42"/>
  <c r="K297" i="42"/>
  <c r="K293" i="42"/>
  <c r="K298" i="42"/>
  <c r="J297" i="42"/>
  <c r="J293" i="42"/>
  <c r="J298" i="42"/>
  <c r="I297" i="42"/>
  <c r="H297" i="42"/>
  <c r="G297" i="42"/>
  <c r="M297" i="42"/>
  <c r="M296" i="42"/>
  <c r="M295" i="42"/>
  <c r="M294" i="42"/>
  <c r="I293" i="42"/>
  <c r="I298" i="42"/>
  <c r="H293" i="42"/>
  <c r="H298" i="42"/>
  <c r="G293" i="42"/>
  <c r="M292" i="42"/>
  <c r="M291" i="42"/>
  <c r="M290" i="42"/>
  <c r="L282" i="42"/>
  <c r="K282" i="42"/>
  <c r="J282" i="42"/>
  <c r="J278" i="42"/>
  <c r="J283" i="42"/>
  <c r="I282" i="42"/>
  <c r="I278" i="42"/>
  <c r="I283" i="42"/>
  <c r="H282" i="42"/>
  <c r="G282" i="42"/>
  <c r="M281" i="42"/>
  <c r="M280" i="42"/>
  <c r="M279" i="42"/>
  <c r="L278" i="42"/>
  <c r="L283" i="42"/>
  <c r="K278" i="42"/>
  <c r="K283" i="42"/>
  <c r="H278" i="42"/>
  <c r="H283" i="42"/>
  <c r="G278" i="42"/>
  <c r="M278" i="42"/>
  <c r="M277" i="42"/>
  <c r="M276" i="42"/>
  <c r="M275" i="42"/>
  <c r="L267" i="42"/>
  <c r="L263" i="42"/>
  <c r="L268" i="42"/>
  <c r="K267" i="42"/>
  <c r="J267" i="42"/>
  <c r="I267" i="42"/>
  <c r="I263" i="42"/>
  <c r="I268" i="42"/>
  <c r="H267" i="42"/>
  <c r="H263" i="42"/>
  <c r="H268" i="42"/>
  <c r="G267" i="42"/>
  <c r="M266" i="42"/>
  <c r="M265" i="42"/>
  <c r="M264" i="42"/>
  <c r="K263" i="42"/>
  <c r="K268" i="42"/>
  <c r="J263" i="42"/>
  <c r="J268" i="42"/>
  <c r="G263" i="42"/>
  <c r="M262" i="42"/>
  <c r="M261" i="42"/>
  <c r="M260" i="42"/>
  <c r="L248" i="42"/>
  <c r="L252" i="42"/>
  <c r="L253" i="42"/>
  <c r="I248" i="42"/>
  <c r="I252" i="42"/>
  <c r="I253" i="42"/>
  <c r="H248" i="42"/>
  <c r="H252" i="42"/>
  <c r="H253" i="42"/>
  <c r="K252" i="42"/>
  <c r="K248" i="42"/>
  <c r="K253" i="42"/>
  <c r="J252" i="42"/>
  <c r="G252" i="42"/>
  <c r="M251" i="42"/>
  <c r="M250" i="42"/>
  <c r="M249" i="42"/>
  <c r="J248" i="42"/>
  <c r="J253" i="42"/>
  <c r="G248" i="42"/>
  <c r="M248" i="42"/>
  <c r="M247" i="42"/>
  <c r="M246" i="42"/>
  <c r="M245" i="42"/>
  <c r="G233" i="42"/>
  <c r="G237" i="42"/>
  <c r="G238" i="42"/>
  <c r="L237" i="42"/>
  <c r="K237" i="42"/>
  <c r="K233" i="42"/>
  <c r="K238" i="42"/>
  <c r="J237" i="42"/>
  <c r="J233" i="42"/>
  <c r="J238" i="42"/>
  <c r="I237" i="42"/>
  <c r="H237" i="42"/>
  <c r="M236" i="42"/>
  <c r="M235" i="42"/>
  <c r="M234" i="42"/>
  <c r="L233" i="42"/>
  <c r="L238" i="42"/>
  <c r="I233" i="42"/>
  <c r="I238" i="42"/>
  <c r="H233" i="42"/>
  <c r="M233" i="42"/>
  <c r="M232" i="42"/>
  <c r="M231" i="42"/>
  <c r="M230" i="42"/>
  <c r="K218" i="42"/>
  <c r="K222" i="42"/>
  <c r="K223" i="42"/>
  <c r="J218" i="42"/>
  <c r="J222" i="42"/>
  <c r="J223" i="42"/>
  <c r="L222" i="42"/>
  <c r="I222" i="42"/>
  <c r="I218" i="42"/>
  <c r="I223" i="42"/>
  <c r="H222" i="42"/>
  <c r="G222" i="42"/>
  <c r="M221" i="42"/>
  <c r="M220" i="42"/>
  <c r="M219" i="42"/>
  <c r="L218" i="42"/>
  <c r="L223" i="42"/>
  <c r="H218" i="42"/>
  <c r="H223" i="42"/>
  <c r="G218" i="42"/>
  <c r="M217" i="42"/>
  <c r="M216" i="42"/>
  <c r="M215" i="42"/>
  <c r="J203" i="42"/>
  <c r="J207" i="42"/>
  <c r="J208" i="42"/>
  <c r="I203" i="42"/>
  <c r="I207" i="42"/>
  <c r="I208" i="42"/>
  <c r="L207" i="42"/>
  <c r="L203" i="42"/>
  <c r="L208" i="42"/>
  <c r="K207" i="42"/>
  <c r="G207" i="42"/>
  <c r="H207" i="42"/>
  <c r="M207" i="42"/>
  <c r="H203" i="42"/>
  <c r="H208" i="42"/>
  <c r="M206" i="42"/>
  <c r="M205" i="42"/>
  <c r="M204" i="42"/>
  <c r="K203" i="42"/>
  <c r="K208" i="42"/>
  <c r="G203" i="42"/>
  <c r="M202" i="42"/>
  <c r="M201" i="42"/>
  <c r="M200" i="42"/>
  <c r="L192" i="42"/>
  <c r="L188" i="42"/>
  <c r="L193" i="42"/>
  <c r="K192" i="42"/>
  <c r="K188" i="42"/>
  <c r="K193" i="42"/>
  <c r="J192" i="42"/>
  <c r="I192" i="42"/>
  <c r="H192" i="42"/>
  <c r="H188" i="42"/>
  <c r="H193" i="42"/>
  <c r="G192" i="42"/>
  <c r="M191" i="42"/>
  <c r="M190" i="42"/>
  <c r="M189" i="42"/>
  <c r="J188" i="42"/>
  <c r="J193" i="42"/>
  <c r="I188" i="42"/>
  <c r="G188" i="42"/>
  <c r="M188" i="42"/>
  <c r="M187" i="42"/>
  <c r="M186" i="42"/>
  <c r="M185" i="42"/>
  <c r="L173" i="42"/>
  <c r="L177" i="42"/>
  <c r="L178" i="42"/>
  <c r="K177" i="42"/>
  <c r="K173" i="42"/>
  <c r="K178" i="42"/>
  <c r="J177" i="42"/>
  <c r="J173" i="42"/>
  <c r="J178" i="42"/>
  <c r="I177" i="42"/>
  <c r="H177" i="42"/>
  <c r="G177" i="42"/>
  <c r="M177" i="42"/>
  <c r="M176" i="42"/>
  <c r="M175" i="42"/>
  <c r="M174" i="42"/>
  <c r="I173" i="42"/>
  <c r="I178" i="42"/>
  <c r="H173" i="42"/>
  <c r="H178" i="42"/>
  <c r="G173" i="42"/>
  <c r="M172" i="42"/>
  <c r="M171" i="42"/>
  <c r="M170" i="42"/>
  <c r="L162" i="42"/>
  <c r="K162" i="42"/>
  <c r="J162" i="42"/>
  <c r="J158" i="42"/>
  <c r="J163" i="42"/>
  <c r="I162" i="42"/>
  <c r="I158" i="42"/>
  <c r="I163" i="42"/>
  <c r="H162" i="42"/>
  <c r="G162" i="42"/>
  <c r="M161" i="42"/>
  <c r="M160" i="42"/>
  <c r="M159" i="42"/>
  <c r="L158" i="42"/>
  <c r="L163" i="42"/>
  <c r="K158" i="42"/>
  <c r="K163" i="42"/>
  <c r="H158" i="42"/>
  <c r="H163" i="42"/>
  <c r="G158" i="42"/>
  <c r="M158" i="42"/>
  <c r="M157" i="42"/>
  <c r="M156" i="42"/>
  <c r="M155" i="42"/>
  <c r="L147" i="42"/>
  <c r="L143" i="42"/>
  <c r="L148" i="42"/>
  <c r="K147" i="42"/>
  <c r="J147" i="42"/>
  <c r="I147" i="42"/>
  <c r="I143" i="42"/>
  <c r="I148" i="42"/>
  <c r="H147" i="42"/>
  <c r="H143" i="42"/>
  <c r="H148" i="42"/>
  <c r="G147" i="42"/>
  <c r="M146" i="42"/>
  <c r="M145" i="42"/>
  <c r="M144" i="42"/>
  <c r="K143" i="42"/>
  <c r="K148" i="42"/>
  <c r="J143" i="42"/>
  <c r="J148" i="42"/>
  <c r="G143" i="42"/>
  <c r="M142" i="42"/>
  <c r="M141" i="42"/>
  <c r="M140" i="42"/>
  <c r="L128" i="42"/>
  <c r="L132" i="42"/>
  <c r="L133" i="42"/>
  <c r="I128" i="42"/>
  <c r="I132" i="42"/>
  <c r="I133" i="42"/>
  <c r="H128" i="42"/>
  <c r="H132" i="42"/>
  <c r="H133" i="42"/>
  <c r="K132" i="42"/>
  <c r="K128" i="42"/>
  <c r="K133" i="42"/>
  <c r="J132" i="42"/>
  <c r="G132" i="42"/>
  <c r="M131" i="42"/>
  <c r="M130" i="42"/>
  <c r="M129" i="42"/>
  <c r="J128" i="42"/>
  <c r="J133" i="42"/>
  <c r="G128" i="42"/>
  <c r="M128" i="42"/>
  <c r="M127" i="42"/>
  <c r="M126" i="42"/>
  <c r="M125" i="42"/>
  <c r="G113" i="42"/>
  <c r="G117" i="42"/>
  <c r="G118" i="42"/>
  <c r="L117" i="42"/>
  <c r="K117" i="42"/>
  <c r="K113" i="42"/>
  <c r="K118" i="42"/>
  <c r="J117" i="42"/>
  <c r="J113" i="42"/>
  <c r="J118" i="42"/>
  <c r="I117" i="42"/>
  <c r="H117" i="42"/>
  <c r="M116" i="42"/>
  <c r="M115" i="42"/>
  <c r="M114" i="42"/>
  <c r="L113" i="42"/>
  <c r="L118" i="42"/>
  <c r="I113" i="42"/>
  <c r="I118" i="42"/>
  <c r="H113" i="42"/>
  <c r="M113" i="42"/>
  <c r="M112" i="42"/>
  <c r="M111" i="42"/>
  <c r="M110" i="42"/>
  <c r="K98" i="42"/>
  <c r="K102" i="42"/>
  <c r="K103" i="42"/>
  <c r="J98" i="42"/>
  <c r="J102" i="42"/>
  <c r="J103" i="42"/>
  <c r="L102" i="42"/>
  <c r="I102" i="42"/>
  <c r="I98" i="42"/>
  <c r="I103" i="42"/>
  <c r="H102" i="42"/>
  <c r="G102" i="42"/>
  <c r="M101" i="42"/>
  <c r="M100" i="42"/>
  <c r="M99" i="42"/>
  <c r="L98" i="42"/>
  <c r="L103" i="42"/>
  <c r="H98" i="42"/>
  <c r="H103" i="42"/>
  <c r="G98" i="42"/>
  <c r="M97" i="42"/>
  <c r="M96" i="42"/>
  <c r="M95" i="42"/>
  <c r="J83" i="42"/>
  <c r="J87" i="42"/>
  <c r="J88" i="42"/>
  <c r="I83" i="42"/>
  <c r="I87" i="42"/>
  <c r="I88" i="42"/>
  <c r="L87" i="42"/>
  <c r="L83" i="42"/>
  <c r="L88" i="42"/>
  <c r="K87" i="42"/>
  <c r="G87" i="42"/>
  <c r="H87" i="42"/>
  <c r="M87" i="42"/>
  <c r="H83" i="42"/>
  <c r="H88" i="42"/>
  <c r="M86" i="42"/>
  <c r="M85" i="42"/>
  <c r="M84" i="42"/>
  <c r="K83" i="42"/>
  <c r="K88" i="42"/>
  <c r="G83" i="42"/>
  <c r="M82" i="42"/>
  <c r="M81" i="42"/>
  <c r="M80" i="42"/>
  <c r="L72" i="42"/>
  <c r="L68" i="42"/>
  <c r="L73" i="42"/>
  <c r="K72" i="42"/>
  <c r="K68" i="42"/>
  <c r="K73" i="42"/>
  <c r="J72" i="42"/>
  <c r="I72" i="42"/>
  <c r="H72" i="42"/>
  <c r="H68" i="42"/>
  <c r="H73" i="42"/>
  <c r="G72" i="42"/>
  <c r="M71" i="42"/>
  <c r="M70" i="42"/>
  <c r="M69" i="42"/>
  <c r="J68" i="42"/>
  <c r="J73" i="42"/>
  <c r="I68" i="42"/>
  <c r="G68" i="42"/>
  <c r="M68" i="42"/>
  <c r="M67" i="42"/>
  <c r="M66" i="42"/>
  <c r="M65" i="42"/>
  <c r="L53" i="42"/>
  <c r="L57" i="42"/>
  <c r="L58" i="42"/>
  <c r="K53" i="42"/>
  <c r="K57" i="42"/>
  <c r="K58" i="42"/>
  <c r="J57" i="42"/>
  <c r="J53" i="42"/>
  <c r="J58" i="42"/>
  <c r="I57" i="42"/>
  <c r="H57" i="42"/>
  <c r="G57" i="42"/>
  <c r="M57" i="42"/>
  <c r="M56" i="42"/>
  <c r="M55" i="42"/>
  <c r="M54" i="42"/>
  <c r="I53" i="42"/>
  <c r="I58" i="42"/>
  <c r="H53" i="42"/>
  <c r="H58" i="42"/>
  <c r="G53" i="42"/>
  <c r="M52" i="42"/>
  <c r="M51" i="42"/>
  <c r="M50" i="42"/>
  <c r="L42" i="42"/>
  <c r="K42" i="42"/>
  <c r="J42" i="42"/>
  <c r="J38" i="42"/>
  <c r="J43" i="42"/>
  <c r="I42" i="42"/>
  <c r="I38" i="42"/>
  <c r="I43" i="42"/>
  <c r="H42" i="42"/>
  <c r="G42" i="42"/>
  <c r="M41" i="42"/>
  <c r="M40" i="42"/>
  <c r="M39" i="42"/>
  <c r="L38" i="42"/>
  <c r="L43" i="42"/>
  <c r="K38" i="42"/>
  <c r="K43" i="42"/>
  <c r="H38" i="42"/>
  <c r="H43" i="42"/>
  <c r="G38" i="42"/>
  <c r="M38" i="42"/>
  <c r="M37" i="42"/>
  <c r="M36" i="42"/>
  <c r="M35" i="42"/>
  <c r="L27" i="42"/>
  <c r="L23" i="42"/>
  <c r="L28" i="42"/>
  <c r="K27" i="42"/>
  <c r="J27" i="42"/>
  <c r="I27" i="42"/>
  <c r="I23" i="42"/>
  <c r="I28" i="42"/>
  <c r="H27" i="42"/>
  <c r="H23" i="42"/>
  <c r="H28" i="42"/>
  <c r="G27" i="42"/>
  <c r="M26" i="42"/>
  <c r="M25" i="42"/>
  <c r="M24" i="42"/>
  <c r="K23" i="42"/>
  <c r="K28" i="42"/>
  <c r="J23" i="42"/>
  <c r="J28" i="42"/>
  <c r="G23" i="42"/>
  <c r="M22" i="42"/>
  <c r="M21" i="42"/>
  <c r="M20" i="42"/>
  <c r="J8" i="42"/>
  <c r="J12" i="42"/>
  <c r="J13" i="42"/>
  <c r="G8" i="42"/>
  <c r="G12" i="42"/>
  <c r="G13" i="42"/>
  <c r="L12" i="42"/>
  <c r="K12" i="42"/>
  <c r="I12" i="42"/>
  <c r="H12" i="42"/>
  <c r="M12" i="42"/>
  <c r="M11" i="42"/>
  <c r="M10" i="42"/>
  <c r="M9" i="42"/>
  <c r="L8" i="42"/>
  <c r="L13" i="42"/>
  <c r="K8" i="42"/>
  <c r="K13" i="42"/>
  <c r="I8" i="42"/>
  <c r="H8" i="42"/>
  <c r="H13" i="42"/>
  <c r="M8" i="42"/>
  <c r="M7" i="42"/>
  <c r="M6" i="42"/>
  <c r="M5" i="42"/>
  <c r="L3" i="42"/>
  <c r="J443" i="41"/>
  <c r="J447" i="41"/>
  <c r="J448" i="41"/>
  <c r="L447" i="41"/>
  <c r="K447" i="41"/>
  <c r="I447" i="41"/>
  <c r="G447" i="41"/>
  <c r="H447" i="41"/>
  <c r="M447" i="41"/>
  <c r="M446" i="41"/>
  <c r="M445" i="41"/>
  <c r="M444" i="41"/>
  <c r="L443" i="41"/>
  <c r="L448" i="41"/>
  <c r="K443" i="41"/>
  <c r="K448" i="41"/>
  <c r="I443" i="41"/>
  <c r="I448" i="41"/>
  <c r="H443" i="41"/>
  <c r="H448" i="41"/>
  <c r="G443" i="41"/>
  <c r="M443" i="41"/>
  <c r="M442" i="41"/>
  <c r="M441" i="41"/>
  <c r="M440" i="41"/>
  <c r="I428" i="41"/>
  <c r="I432" i="41"/>
  <c r="I433" i="41"/>
  <c r="L432" i="41"/>
  <c r="K432" i="41"/>
  <c r="J432" i="41"/>
  <c r="H432" i="41"/>
  <c r="G432" i="41"/>
  <c r="M432" i="41"/>
  <c r="M431" i="41"/>
  <c r="M430" i="41"/>
  <c r="M429" i="41"/>
  <c r="L428" i="41"/>
  <c r="L433" i="41"/>
  <c r="K428" i="41"/>
  <c r="K433" i="41"/>
  <c r="J428" i="41"/>
  <c r="J433" i="41"/>
  <c r="H428" i="41"/>
  <c r="H433" i="41"/>
  <c r="G428" i="41"/>
  <c r="M428" i="41"/>
  <c r="M427" i="41"/>
  <c r="M426" i="41"/>
  <c r="M425" i="41"/>
  <c r="L413" i="41"/>
  <c r="L417" i="41"/>
  <c r="L418" i="41"/>
  <c r="H413" i="41"/>
  <c r="H417" i="41"/>
  <c r="H418" i="41"/>
  <c r="K417" i="41"/>
  <c r="J417" i="41"/>
  <c r="I417" i="41"/>
  <c r="G417" i="41"/>
  <c r="M417" i="41"/>
  <c r="M416" i="41"/>
  <c r="M415" i="41"/>
  <c r="M414" i="41"/>
  <c r="K413" i="41"/>
  <c r="K418" i="41"/>
  <c r="J413" i="41"/>
  <c r="J418" i="41"/>
  <c r="I413" i="41"/>
  <c r="I418" i="41"/>
  <c r="G413" i="41"/>
  <c r="G418" i="41"/>
  <c r="M412" i="41"/>
  <c r="M411" i="41"/>
  <c r="M410" i="41"/>
  <c r="K398" i="41"/>
  <c r="K402" i="41"/>
  <c r="K403" i="41"/>
  <c r="G398" i="41"/>
  <c r="G402" i="41"/>
  <c r="G403" i="41"/>
  <c r="L402" i="41"/>
  <c r="J402" i="41"/>
  <c r="I402" i="41"/>
  <c r="H402" i="41"/>
  <c r="M402" i="41"/>
  <c r="M401" i="41"/>
  <c r="M400" i="41"/>
  <c r="M399" i="41"/>
  <c r="L398" i="41"/>
  <c r="L403" i="41"/>
  <c r="J398" i="41"/>
  <c r="J403" i="41"/>
  <c r="I398" i="41"/>
  <c r="I403" i="41"/>
  <c r="H398" i="41"/>
  <c r="H403" i="41"/>
  <c r="M397" i="41"/>
  <c r="M396" i="41"/>
  <c r="M395" i="41"/>
  <c r="J383" i="41"/>
  <c r="J387" i="41"/>
  <c r="J388" i="41"/>
  <c r="L387" i="41"/>
  <c r="K387" i="41"/>
  <c r="I387" i="41"/>
  <c r="G387" i="41"/>
  <c r="H387" i="41"/>
  <c r="M387" i="41"/>
  <c r="M386" i="41"/>
  <c r="M385" i="41"/>
  <c r="M384" i="41"/>
  <c r="L383" i="41"/>
  <c r="L388" i="41"/>
  <c r="K383" i="41"/>
  <c r="K388" i="41"/>
  <c r="I383" i="41"/>
  <c r="I388" i="41"/>
  <c r="H383" i="41"/>
  <c r="H388" i="41"/>
  <c r="G383" i="41"/>
  <c r="M383" i="41"/>
  <c r="M382" i="41"/>
  <c r="M381" i="41"/>
  <c r="M380" i="41"/>
  <c r="I368" i="41"/>
  <c r="I372" i="41"/>
  <c r="I373" i="41"/>
  <c r="L372" i="41"/>
  <c r="K372" i="41"/>
  <c r="J372" i="41"/>
  <c r="H372" i="41"/>
  <c r="G372" i="41"/>
  <c r="M372" i="41"/>
  <c r="M371" i="41"/>
  <c r="M370" i="41"/>
  <c r="M369" i="41"/>
  <c r="L368" i="41"/>
  <c r="L373" i="41"/>
  <c r="K368" i="41"/>
  <c r="K373" i="41"/>
  <c r="J368" i="41"/>
  <c r="J373" i="41"/>
  <c r="H368" i="41"/>
  <c r="H373" i="41"/>
  <c r="G368" i="41"/>
  <c r="M368" i="41"/>
  <c r="M367" i="41"/>
  <c r="M366" i="41"/>
  <c r="M365" i="41"/>
  <c r="L353" i="41"/>
  <c r="L357" i="41"/>
  <c r="L358" i="41"/>
  <c r="H353" i="41"/>
  <c r="H357" i="41"/>
  <c r="H358" i="41"/>
  <c r="K357" i="41"/>
  <c r="J357" i="41"/>
  <c r="I357" i="41"/>
  <c r="G357" i="41"/>
  <c r="M357" i="41"/>
  <c r="M356" i="41"/>
  <c r="M355" i="41"/>
  <c r="M354" i="41"/>
  <c r="K353" i="41"/>
  <c r="K358" i="41"/>
  <c r="J353" i="41"/>
  <c r="J358" i="41"/>
  <c r="I353" i="41"/>
  <c r="I358" i="41"/>
  <c r="G353" i="41"/>
  <c r="G358" i="41"/>
  <c r="M358" i="41"/>
  <c r="M352" i="41"/>
  <c r="M351" i="41"/>
  <c r="M350" i="41"/>
  <c r="K338" i="41"/>
  <c r="K342" i="41"/>
  <c r="K343" i="41"/>
  <c r="G338" i="41"/>
  <c r="G342" i="41"/>
  <c r="G343" i="41"/>
  <c r="L342" i="41"/>
  <c r="J342" i="41"/>
  <c r="I342" i="41"/>
  <c r="H342" i="41"/>
  <c r="M342" i="41"/>
  <c r="M341" i="41"/>
  <c r="M340" i="41"/>
  <c r="M339" i="41"/>
  <c r="L338" i="41"/>
  <c r="L343" i="41"/>
  <c r="J338" i="41"/>
  <c r="J343" i="41"/>
  <c r="I338" i="41"/>
  <c r="I343" i="41"/>
  <c r="H338" i="41"/>
  <c r="H343" i="41"/>
  <c r="M338" i="41"/>
  <c r="M337" i="41"/>
  <c r="M336" i="41"/>
  <c r="M335" i="41"/>
  <c r="J323" i="41"/>
  <c r="J327" i="41"/>
  <c r="J328" i="41"/>
  <c r="L327" i="41"/>
  <c r="K327" i="41"/>
  <c r="I327" i="41"/>
  <c r="G327" i="41"/>
  <c r="H327" i="41"/>
  <c r="M327" i="41"/>
  <c r="M326" i="41"/>
  <c r="M325" i="41"/>
  <c r="M324" i="41"/>
  <c r="L323" i="41"/>
  <c r="L328" i="41"/>
  <c r="K323" i="41"/>
  <c r="K328" i="41"/>
  <c r="I323" i="41"/>
  <c r="I328" i="41"/>
  <c r="H323" i="41"/>
  <c r="H328" i="41"/>
  <c r="G323" i="41"/>
  <c r="M323" i="41"/>
  <c r="M322" i="41"/>
  <c r="M321" i="41"/>
  <c r="M320" i="41"/>
  <c r="I308" i="41"/>
  <c r="I312" i="41"/>
  <c r="I313" i="41"/>
  <c r="G308" i="41"/>
  <c r="G312" i="41"/>
  <c r="G313" i="41"/>
  <c r="L312" i="41"/>
  <c r="K312" i="41"/>
  <c r="J312" i="41"/>
  <c r="H312" i="41"/>
  <c r="M312" i="41"/>
  <c r="M311" i="41"/>
  <c r="M310" i="41"/>
  <c r="M309" i="41"/>
  <c r="L308" i="41"/>
  <c r="L313" i="41"/>
  <c r="K308" i="41"/>
  <c r="K313" i="41"/>
  <c r="J308" i="41"/>
  <c r="J313" i="41"/>
  <c r="H308" i="41"/>
  <c r="H313" i="41"/>
  <c r="M307" i="41"/>
  <c r="M306" i="41"/>
  <c r="M305" i="41"/>
  <c r="L293" i="41"/>
  <c r="L297" i="41"/>
  <c r="L298" i="41"/>
  <c r="H293" i="41"/>
  <c r="H297" i="41"/>
  <c r="H298" i="41"/>
  <c r="K297" i="41"/>
  <c r="J297" i="41"/>
  <c r="J293" i="41"/>
  <c r="J298" i="41"/>
  <c r="I297" i="41"/>
  <c r="G297" i="41"/>
  <c r="M297" i="41"/>
  <c r="M296" i="41"/>
  <c r="M295" i="41"/>
  <c r="M294" i="41"/>
  <c r="K293" i="41"/>
  <c r="K298" i="41"/>
  <c r="I293" i="41"/>
  <c r="I298" i="41"/>
  <c r="G293" i="41"/>
  <c r="G298" i="41"/>
  <c r="M298" i="41"/>
  <c r="M292" i="41"/>
  <c r="M291" i="41"/>
  <c r="M290" i="41"/>
  <c r="K278" i="41"/>
  <c r="K282" i="41"/>
  <c r="K283" i="41"/>
  <c r="G278" i="41"/>
  <c r="G282" i="41"/>
  <c r="G283" i="41"/>
  <c r="L282" i="41"/>
  <c r="J282" i="41"/>
  <c r="I282" i="41"/>
  <c r="I278" i="41"/>
  <c r="I283" i="41"/>
  <c r="H282" i="41"/>
  <c r="M282" i="41"/>
  <c r="M281" i="41"/>
  <c r="M280" i="41"/>
  <c r="M279" i="41"/>
  <c r="L278" i="41"/>
  <c r="L283" i="41"/>
  <c r="J278" i="41"/>
  <c r="J283" i="41"/>
  <c r="H278" i="41"/>
  <c r="H283" i="41"/>
  <c r="M278" i="41"/>
  <c r="M277" i="41"/>
  <c r="M276" i="41"/>
  <c r="M275" i="41"/>
  <c r="J263" i="41"/>
  <c r="J267" i="41"/>
  <c r="J268" i="41"/>
  <c r="L267" i="41"/>
  <c r="L263" i="41"/>
  <c r="L268" i="41"/>
  <c r="K267" i="41"/>
  <c r="I267" i="41"/>
  <c r="G267" i="41"/>
  <c r="H267" i="41"/>
  <c r="M267" i="41"/>
  <c r="H263" i="41"/>
  <c r="H268" i="41"/>
  <c r="M266" i="41"/>
  <c r="M265" i="41"/>
  <c r="M264" i="41"/>
  <c r="K263" i="41"/>
  <c r="K268" i="41"/>
  <c r="I263" i="41"/>
  <c r="G263" i="41"/>
  <c r="M262" i="41"/>
  <c r="M261" i="41"/>
  <c r="M260" i="41"/>
  <c r="I248" i="41"/>
  <c r="I252" i="41"/>
  <c r="I253" i="41"/>
  <c r="G248" i="41"/>
  <c r="G252" i="41"/>
  <c r="G253" i="41"/>
  <c r="L252" i="41"/>
  <c r="K252" i="41"/>
  <c r="K248" i="41"/>
  <c r="K253" i="41"/>
  <c r="J252" i="41"/>
  <c r="H252" i="41"/>
  <c r="M251" i="41"/>
  <c r="M250" i="41"/>
  <c r="M249" i="41"/>
  <c r="L248" i="41"/>
  <c r="J248" i="41"/>
  <c r="J253" i="41"/>
  <c r="H248" i="41"/>
  <c r="M247" i="41"/>
  <c r="M246" i="41"/>
  <c r="M245" i="41"/>
  <c r="L233" i="41"/>
  <c r="L237" i="41"/>
  <c r="L238" i="41"/>
  <c r="H233" i="41"/>
  <c r="H237" i="41"/>
  <c r="H238" i="41"/>
  <c r="K237" i="41"/>
  <c r="J237" i="41"/>
  <c r="J233" i="41"/>
  <c r="J238" i="41"/>
  <c r="I237" i="41"/>
  <c r="G237" i="41"/>
  <c r="M237" i="41"/>
  <c r="M236" i="41"/>
  <c r="M235" i="41"/>
  <c r="M234" i="41"/>
  <c r="K233" i="41"/>
  <c r="K238" i="41"/>
  <c r="I233" i="41"/>
  <c r="I238" i="41"/>
  <c r="G233" i="41"/>
  <c r="G238" i="41"/>
  <c r="M232" i="41"/>
  <c r="M231" i="41"/>
  <c r="M230" i="41"/>
  <c r="K218" i="41"/>
  <c r="K222" i="41"/>
  <c r="K223" i="41"/>
  <c r="I218" i="41"/>
  <c r="I222" i="41"/>
  <c r="I223" i="41"/>
  <c r="G218" i="41"/>
  <c r="G222" i="41"/>
  <c r="G223" i="41"/>
  <c r="L222" i="41"/>
  <c r="J222" i="41"/>
  <c r="H222" i="41"/>
  <c r="M222" i="41"/>
  <c r="M221" i="41"/>
  <c r="M220" i="41"/>
  <c r="M219" i="41"/>
  <c r="L218" i="41"/>
  <c r="L223" i="41"/>
  <c r="J218" i="41"/>
  <c r="H218" i="41"/>
  <c r="H223" i="41"/>
  <c r="M217" i="41"/>
  <c r="M216" i="41"/>
  <c r="M215" i="41"/>
  <c r="L203" i="41"/>
  <c r="L207" i="41"/>
  <c r="L208" i="41"/>
  <c r="J203" i="41"/>
  <c r="J207" i="41"/>
  <c r="J208" i="41"/>
  <c r="H203" i="41"/>
  <c r="H207" i="41"/>
  <c r="H208" i="41"/>
  <c r="K207" i="41"/>
  <c r="I207" i="41"/>
  <c r="G207" i="41"/>
  <c r="M207" i="41"/>
  <c r="M206" i="41"/>
  <c r="M205" i="41"/>
  <c r="M204" i="41"/>
  <c r="K203" i="41"/>
  <c r="K208" i="41"/>
  <c r="I203" i="41"/>
  <c r="G203" i="41"/>
  <c r="M202" i="41"/>
  <c r="M201" i="41"/>
  <c r="M200" i="41"/>
  <c r="K188" i="41"/>
  <c r="K192" i="41"/>
  <c r="K193" i="41"/>
  <c r="I188" i="41"/>
  <c r="I192" i="41"/>
  <c r="I193" i="41"/>
  <c r="G188" i="41"/>
  <c r="G192" i="41"/>
  <c r="G193" i="41"/>
  <c r="L192" i="41"/>
  <c r="J192" i="41"/>
  <c r="H192" i="41"/>
  <c r="M191" i="41"/>
  <c r="M190" i="41"/>
  <c r="M189" i="41"/>
  <c r="L188" i="41"/>
  <c r="J188" i="41"/>
  <c r="J193" i="41"/>
  <c r="H188" i="41"/>
  <c r="M187" i="41"/>
  <c r="M186" i="41"/>
  <c r="M185" i="41"/>
  <c r="L173" i="41"/>
  <c r="L177" i="41"/>
  <c r="L178" i="41"/>
  <c r="J173" i="41"/>
  <c r="J177" i="41"/>
  <c r="J178" i="41"/>
  <c r="H173" i="41"/>
  <c r="H177" i="41"/>
  <c r="H178" i="41"/>
  <c r="K177" i="41"/>
  <c r="I177" i="41"/>
  <c r="G177" i="41"/>
  <c r="M177" i="41"/>
  <c r="M176" i="41"/>
  <c r="M175" i="41"/>
  <c r="M174" i="41"/>
  <c r="K173" i="41"/>
  <c r="K178" i="41"/>
  <c r="I173" i="41"/>
  <c r="I178" i="41"/>
  <c r="G173" i="41"/>
  <c r="G178" i="41"/>
  <c r="M178" i="41"/>
  <c r="M172" i="41"/>
  <c r="M171" i="41"/>
  <c r="M170" i="41"/>
  <c r="K158" i="41"/>
  <c r="K162" i="41"/>
  <c r="K163" i="41"/>
  <c r="I158" i="41"/>
  <c r="I162" i="41"/>
  <c r="I163" i="41"/>
  <c r="G158" i="41"/>
  <c r="G162" i="41"/>
  <c r="G163" i="41"/>
  <c r="L162" i="41"/>
  <c r="J162" i="41"/>
  <c r="H162" i="41"/>
  <c r="M161" i="41"/>
  <c r="M160" i="41"/>
  <c r="M159" i="41"/>
  <c r="L158" i="41"/>
  <c r="L163" i="41"/>
  <c r="J158" i="41"/>
  <c r="H158" i="41"/>
  <c r="H163" i="41"/>
  <c r="M157" i="41"/>
  <c r="M156" i="41"/>
  <c r="M155" i="41"/>
  <c r="L143" i="41"/>
  <c r="L147" i="41"/>
  <c r="L148" i="41"/>
  <c r="J143" i="41"/>
  <c r="J147" i="41"/>
  <c r="J148" i="41"/>
  <c r="H143" i="41"/>
  <c r="H147" i="41"/>
  <c r="H148" i="41"/>
  <c r="K147" i="41"/>
  <c r="I147" i="41"/>
  <c r="G147" i="41"/>
  <c r="M147" i="41"/>
  <c r="M146" i="41"/>
  <c r="M145" i="41"/>
  <c r="M144" i="41"/>
  <c r="K143" i="41"/>
  <c r="K148" i="41"/>
  <c r="I143" i="41"/>
  <c r="G143" i="41"/>
  <c r="M142" i="41"/>
  <c r="M141" i="41"/>
  <c r="M140" i="41"/>
  <c r="K128" i="41"/>
  <c r="K132" i="41"/>
  <c r="K133" i="41"/>
  <c r="I128" i="41"/>
  <c r="I132" i="41"/>
  <c r="I133" i="41"/>
  <c r="G128" i="41"/>
  <c r="G132" i="41"/>
  <c r="G133" i="41"/>
  <c r="L132" i="41"/>
  <c r="J132" i="41"/>
  <c r="H132" i="41"/>
  <c r="M132" i="41"/>
  <c r="M131" i="41"/>
  <c r="M130" i="41"/>
  <c r="M129" i="41"/>
  <c r="L128" i="41"/>
  <c r="L133" i="41"/>
  <c r="J128" i="41"/>
  <c r="J133" i="41"/>
  <c r="H128" i="41"/>
  <c r="H133" i="41"/>
  <c r="M133" i="41"/>
  <c r="M127" i="41"/>
  <c r="M126" i="41"/>
  <c r="M125" i="41"/>
  <c r="L113" i="41"/>
  <c r="L117" i="41"/>
  <c r="L118" i="41"/>
  <c r="J113" i="41"/>
  <c r="J117" i="41"/>
  <c r="J118" i="41"/>
  <c r="H113" i="41"/>
  <c r="H117" i="41"/>
  <c r="H118" i="41"/>
  <c r="K117" i="41"/>
  <c r="I117" i="41"/>
  <c r="G117" i="41"/>
  <c r="M117" i="41"/>
  <c r="M116" i="41"/>
  <c r="M115" i="41"/>
  <c r="M114" i="41"/>
  <c r="K113" i="41"/>
  <c r="I113" i="41"/>
  <c r="I118" i="41"/>
  <c r="G113" i="41"/>
  <c r="M112" i="41"/>
  <c r="M111" i="41"/>
  <c r="M110" i="41"/>
  <c r="K98" i="41"/>
  <c r="K102" i="41"/>
  <c r="K103" i="41"/>
  <c r="I98" i="41"/>
  <c r="I102" i="41"/>
  <c r="I103" i="41"/>
  <c r="G98" i="41"/>
  <c r="G102" i="41"/>
  <c r="G103" i="41"/>
  <c r="L102" i="41"/>
  <c r="J102" i="41"/>
  <c r="H102" i="41"/>
  <c r="M101" i="41"/>
  <c r="M100" i="41"/>
  <c r="M99" i="41"/>
  <c r="L98" i="41"/>
  <c r="L103" i="41"/>
  <c r="J98" i="41"/>
  <c r="H98" i="41"/>
  <c r="H103" i="41"/>
  <c r="M98" i="41"/>
  <c r="M97" i="41"/>
  <c r="M96" i="41"/>
  <c r="M95" i="41"/>
  <c r="L83" i="41"/>
  <c r="L87" i="41"/>
  <c r="L88" i="41"/>
  <c r="J83" i="41"/>
  <c r="J87" i="41"/>
  <c r="J88" i="41"/>
  <c r="H83" i="41"/>
  <c r="H87" i="41"/>
  <c r="H88" i="41"/>
  <c r="K87" i="41"/>
  <c r="I87" i="41"/>
  <c r="G87" i="41"/>
  <c r="M87" i="41"/>
  <c r="M86" i="41"/>
  <c r="M85" i="41"/>
  <c r="M84" i="41"/>
  <c r="K83" i="41"/>
  <c r="K88" i="41"/>
  <c r="I83" i="41"/>
  <c r="I88" i="41"/>
  <c r="G83" i="41"/>
  <c r="M82" i="41"/>
  <c r="M81" i="41"/>
  <c r="M80" i="41"/>
  <c r="K68" i="41"/>
  <c r="K72" i="41"/>
  <c r="K73" i="41"/>
  <c r="I68" i="41"/>
  <c r="I72" i="41"/>
  <c r="I73" i="41"/>
  <c r="G68" i="41"/>
  <c r="G72" i="41"/>
  <c r="G73" i="41"/>
  <c r="L72" i="41"/>
  <c r="J72" i="41"/>
  <c r="H72" i="41"/>
  <c r="M71" i="41"/>
  <c r="M70" i="41"/>
  <c r="M69" i="41"/>
  <c r="L68" i="41"/>
  <c r="J68" i="41"/>
  <c r="J73" i="41"/>
  <c r="H68" i="41"/>
  <c r="M67" i="41"/>
  <c r="M66" i="41"/>
  <c r="M65" i="41"/>
  <c r="L53" i="41"/>
  <c r="L57" i="41"/>
  <c r="L58" i="41"/>
  <c r="J53" i="41"/>
  <c r="J57" i="41"/>
  <c r="J58" i="41"/>
  <c r="H53" i="41"/>
  <c r="H57" i="41"/>
  <c r="H58" i="41"/>
  <c r="K57" i="41"/>
  <c r="I57" i="41"/>
  <c r="G57" i="41"/>
  <c r="M57" i="41"/>
  <c r="M56" i="41"/>
  <c r="M55" i="41"/>
  <c r="M54" i="41"/>
  <c r="K53" i="41"/>
  <c r="I53" i="41"/>
  <c r="I58" i="41"/>
  <c r="G53" i="41"/>
  <c r="M52" i="41"/>
  <c r="M51" i="41"/>
  <c r="M50" i="41"/>
  <c r="K38" i="41"/>
  <c r="K42" i="41"/>
  <c r="K43" i="41"/>
  <c r="I38" i="41"/>
  <c r="I42" i="41"/>
  <c r="I43" i="41"/>
  <c r="G38" i="41"/>
  <c r="G42" i="41"/>
  <c r="G43" i="41"/>
  <c r="L42" i="41"/>
  <c r="J42" i="41"/>
  <c r="H42" i="41"/>
  <c r="M42" i="41"/>
  <c r="M41" i="41"/>
  <c r="M40" i="41"/>
  <c r="M39" i="41"/>
  <c r="L38" i="41"/>
  <c r="L43" i="41"/>
  <c r="J38" i="41"/>
  <c r="J43" i="41"/>
  <c r="H38" i="41"/>
  <c r="H43" i="41"/>
  <c r="M37" i="41"/>
  <c r="M36" i="41"/>
  <c r="M35" i="41"/>
  <c r="L23" i="41"/>
  <c r="L27" i="41"/>
  <c r="L28" i="41"/>
  <c r="J23" i="41"/>
  <c r="J27" i="41"/>
  <c r="J28" i="41"/>
  <c r="H23" i="41"/>
  <c r="H27" i="41"/>
  <c r="H28" i="41"/>
  <c r="K27" i="41"/>
  <c r="I27" i="41"/>
  <c r="G27" i="41"/>
  <c r="M27" i="41"/>
  <c r="M26" i="41"/>
  <c r="M25" i="41"/>
  <c r="M24" i="41"/>
  <c r="K23" i="41"/>
  <c r="K28" i="41"/>
  <c r="I23" i="41"/>
  <c r="G23" i="41"/>
  <c r="M22" i="41"/>
  <c r="M21" i="41"/>
  <c r="M20" i="41"/>
  <c r="L12" i="41"/>
  <c r="K12" i="41"/>
  <c r="J12" i="41"/>
  <c r="I12" i="41"/>
  <c r="G12" i="41"/>
  <c r="H12" i="41"/>
  <c r="M12" i="41"/>
  <c r="M11" i="41"/>
  <c r="M10" i="41"/>
  <c r="M9" i="41"/>
  <c r="L8" i="41"/>
  <c r="L13" i="41"/>
  <c r="K8" i="41"/>
  <c r="K13" i="41"/>
  <c r="J8" i="41"/>
  <c r="J13" i="41"/>
  <c r="I8" i="41"/>
  <c r="I13" i="41"/>
  <c r="H8" i="41"/>
  <c r="H13" i="41"/>
  <c r="G8" i="41"/>
  <c r="M8" i="41"/>
  <c r="M7" i="41"/>
  <c r="M6" i="41"/>
  <c r="M5" i="41"/>
  <c r="J3" i="41"/>
  <c r="E36" i="32"/>
  <c r="AB11" i="29"/>
  <c r="E34" i="32" s="1"/>
  <c r="E22" i="32" s="1"/>
  <c r="AB10" i="29"/>
  <c r="E33" i="32" s="1"/>
  <c r="E21" i="32" s="1"/>
  <c r="AB6" i="29"/>
  <c r="E29" i="32"/>
  <c r="E17" i="32"/>
  <c r="AB5" i="29"/>
  <c r="E28" i="32" s="1"/>
  <c r="E16" i="32" s="1"/>
  <c r="AB9" i="29"/>
  <c r="E32" i="32" s="1"/>
  <c r="E20" i="32" s="1"/>
  <c r="AB7" i="29"/>
  <c r="E30" i="32"/>
  <c r="H447" i="29"/>
  <c r="H443" i="29"/>
  <c r="H448" i="29"/>
  <c r="H428" i="29"/>
  <c r="H432" i="29"/>
  <c r="H433" i="29"/>
  <c r="H417" i="29"/>
  <c r="H413" i="29"/>
  <c r="H418" i="29"/>
  <c r="H402" i="29"/>
  <c r="H398" i="29"/>
  <c r="H403" i="29"/>
  <c r="H387" i="29"/>
  <c r="H383" i="29"/>
  <c r="H388" i="29"/>
  <c r="H368" i="29"/>
  <c r="H372" i="29"/>
  <c r="H373" i="29"/>
  <c r="H353" i="29"/>
  <c r="H357" i="29"/>
  <c r="H358" i="29"/>
  <c r="H342" i="29"/>
  <c r="H338" i="29"/>
  <c r="H343" i="29"/>
  <c r="H323" i="29"/>
  <c r="H327" i="29"/>
  <c r="H328" i="29"/>
  <c r="H312" i="29"/>
  <c r="H308" i="29"/>
  <c r="H313" i="29"/>
  <c r="H297" i="29"/>
  <c r="H293" i="29"/>
  <c r="H298" i="29"/>
  <c r="H282" i="29"/>
  <c r="H278" i="29"/>
  <c r="H283" i="29"/>
  <c r="H263" i="29"/>
  <c r="H267" i="29"/>
  <c r="H268" i="29"/>
  <c r="H248" i="29"/>
  <c r="H252" i="29"/>
  <c r="H253" i="29"/>
  <c r="H237" i="29"/>
  <c r="H233" i="29"/>
  <c r="H238" i="29"/>
  <c r="H218" i="29"/>
  <c r="H222" i="29"/>
  <c r="H223" i="29"/>
  <c r="H207" i="29"/>
  <c r="H203" i="29"/>
  <c r="H208" i="29"/>
  <c r="H192" i="29"/>
  <c r="H188" i="29"/>
  <c r="H193" i="29"/>
  <c r="H173" i="29"/>
  <c r="H177" i="29"/>
  <c r="H178" i="29"/>
  <c r="H162" i="29"/>
  <c r="H158" i="29"/>
  <c r="H163" i="29"/>
  <c r="H143" i="29"/>
  <c r="H147" i="29"/>
  <c r="H148" i="29"/>
  <c r="H128" i="29"/>
  <c r="H132" i="29"/>
  <c r="H133" i="29"/>
  <c r="H113" i="29"/>
  <c r="H117" i="29"/>
  <c r="H118" i="29"/>
  <c r="H102" i="29"/>
  <c r="H98" i="29"/>
  <c r="H103" i="29"/>
  <c r="H87" i="29"/>
  <c r="H83" i="29"/>
  <c r="H88" i="29"/>
  <c r="H68" i="29"/>
  <c r="H72" i="29"/>
  <c r="H73" i="29"/>
  <c r="H53" i="29"/>
  <c r="H57" i="29"/>
  <c r="H58" i="29"/>
  <c r="H42" i="29"/>
  <c r="H43" i="29" s="1"/>
  <c r="H38" i="29"/>
  <c r="H23" i="29"/>
  <c r="H27" i="29"/>
  <c r="H12" i="29"/>
  <c r="H8" i="29"/>
  <c r="M8" i="29" s="1"/>
  <c r="J3" i="42"/>
  <c r="L3" i="41"/>
  <c r="J3" i="29"/>
  <c r="K3" i="29"/>
  <c r="E24" i="32"/>
  <c r="E18" i="32"/>
  <c r="G43" i="42"/>
  <c r="M43" i="42"/>
  <c r="M173" i="42"/>
  <c r="M203" i="42"/>
  <c r="G208" i="42"/>
  <c r="M208" i="42"/>
  <c r="G283" i="42"/>
  <c r="M283" i="42"/>
  <c r="M293" i="42"/>
  <c r="M323" i="42"/>
  <c r="G328" i="42"/>
  <c r="M328" i="42"/>
  <c r="M102" i="42"/>
  <c r="H118" i="42"/>
  <c r="M118" i="42"/>
  <c r="M147" i="42"/>
  <c r="M222" i="42"/>
  <c r="H238" i="42"/>
  <c r="M238" i="42"/>
  <c r="G253" i="42"/>
  <c r="M253" i="42"/>
  <c r="M252" i="42"/>
  <c r="M267" i="42"/>
  <c r="M342" i="42"/>
  <c r="H358" i="42"/>
  <c r="M358" i="42"/>
  <c r="H388" i="42"/>
  <c r="M387" i="42"/>
  <c r="M428" i="42"/>
  <c r="G433" i="42"/>
  <c r="M433" i="42"/>
  <c r="M432" i="42"/>
  <c r="M23" i="42"/>
  <c r="G28" i="42"/>
  <c r="M28" i="42"/>
  <c r="G58" i="42"/>
  <c r="M58" i="42"/>
  <c r="I73" i="42"/>
  <c r="M98" i="42"/>
  <c r="G103" i="42"/>
  <c r="M103" i="42"/>
  <c r="M117" i="42"/>
  <c r="M143" i="42"/>
  <c r="G148" i="42"/>
  <c r="M148" i="42"/>
  <c r="G178" i="42"/>
  <c r="M178" i="42"/>
  <c r="I193" i="42"/>
  <c r="M218" i="42"/>
  <c r="G223" i="42"/>
  <c r="M223" i="42"/>
  <c r="M237" i="42"/>
  <c r="M263" i="42"/>
  <c r="G268" i="42"/>
  <c r="M268" i="42"/>
  <c r="G298" i="42"/>
  <c r="M298" i="42"/>
  <c r="I313" i="42"/>
  <c r="M338" i="42"/>
  <c r="G343" i="42"/>
  <c r="M343" i="42"/>
  <c r="M402" i="42"/>
  <c r="H448" i="42"/>
  <c r="M447" i="42"/>
  <c r="M53" i="42"/>
  <c r="M83" i="42"/>
  <c r="G88" i="42"/>
  <c r="M88" i="42"/>
  <c r="G163" i="42"/>
  <c r="M163" i="42"/>
  <c r="M368" i="42"/>
  <c r="G373" i="42"/>
  <c r="M373" i="42"/>
  <c r="M372" i="42"/>
  <c r="H418" i="42"/>
  <c r="M418" i="42"/>
  <c r="M413" i="42"/>
  <c r="I13" i="42"/>
  <c r="M13" i="42"/>
  <c r="M27" i="42"/>
  <c r="G133" i="42"/>
  <c r="M133" i="42"/>
  <c r="M132" i="42"/>
  <c r="M42" i="42"/>
  <c r="G73" i="42"/>
  <c r="M72" i="42"/>
  <c r="M162" i="42"/>
  <c r="G193" i="42"/>
  <c r="M192" i="42"/>
  <c r="M282" i="42"/>
  <c r="G313" i="42"/>
  <c r="M313" i="42"/>
  <c r="M312" i="42"/>
  <c r="M353" i="42"/>
  <c r="G403" i="42"/>
  <c r="M403" i="42"/>
  <c r="M398" i="42"/>
  <c r="G388" i="42"/>
  <c r="G448" i="42"/>
  <c r="G13" i="41"/>
  <c r="M13" i="41"/>
  <c r="M43" i="41"/>
  <c r="M53" i="41"/>
  <c r="M203" i="41"/>
  <c r="G208" i="41"/>
  <c r="M403" i="41"/>
  <c r="I28" i="41"/>
  <c r="M38" i="41"/>
  <c r="H73" i="41"/>
  <c r="L73" i="41"/>
  <c r="M73" i="41"/>
  <c r="M72" i="41"/>
  <c r="G118" i="41"/>
  <c r="K118" i="41"/>
  <c r="M143" i="41"/>
  <c r="G148" i="41"/>
  <c r="M162" i="41"/>
  <c r="J223" i="41"/>
  <c r="M223" i="41"/>
  <c r="M233" i="41"/>
  <c r="H253" i="41"/>
  <c r="L253" i="41"/>
  <c r="M252" i="41"/>
  <c r="M263" i="41"/>
  <c r="G268" i="41"/>
  <c r="I268" i="41"/>
  <c r="M268" i="41"/>
  <c r="M313" i="41"/>
  <c r="M418" i="41"/>
  <c r="G58" i="41"/>
  <c r="K58" i="41"/>
  <c r="M83" i="41"/>
  <c r="G88" i="41"/>
  <c r="M88" i="41"/>
  <c r="M102" i="41"/>
  <c r="J163" i="41"/>
  <c r="M163" i="41"/>
  <c r="M173" i="41"/>
  <c r="I208" i="41"/>
  <c r="M218" i="41"/>
  <c r="M343" i="41"/>
  <c r="M23" i="41"/>
  <c r="G28" i="41"/>
  <c r="M28" i="41"/>
  <c r="J103" i="41"/>
  <c r="M103" i="41"/>
  <c r="M113" i="41"/>
  <c r="I148" i="41"/>
  <c r="M158" i="41"/>
  <c r="H193" i="41"/>
  <c r="L193" i="41"/>
  <c r="M193" i="41"/>
  <c r="M192" i="41"/>
  <c r="M238" i="41"/>
  <c r="M283" i="41"/>
  <c r="M293" i="41"/>
  <c r="M353" i="41"/>
  <c r="M413" i="41"/>
  <c r="G328" i="41"/>
  <c r="M328" i="41"/>
  <c r="G388" i="41"/>
  <c r="M388" i="41"/>
  <c r="M398" i="41"/>
  <c r="G448" i="41"/>
  <c r="M448" i="41"/>
  <c r="G373" i="41"/>
  <c r="M373" i="41"/>
  <c r="G433" i="41"/>
  <c r="M433" i="41"/>
  <c r="M68" i="41"/>
  <c r="M128" i="41"/>
  <c r="M188" i="41"/>
  <c r="M248" i="41"/>
  <c r="M308" i="41"/>
  <c r="I3" i="38"/>
  <c r="I6" i="38"/>
  <c r="M448" i="42"/>
  <c r="M388" i="42"/>
  <c r="M73" i="42"/>
  <c r="M193" i="42"/>
  <c r="M253" i="41"/>
  <c r="M118" i="41"/>
  <c r="M58" i="41"/>
  <c r="M148" i="41"/>
  <c r="M208" i="41"/>
  <c r="AB6" i="38"/>
  <c r="H6" i="38"/>
  <c r="L6" i="38"/>
  <c r="K3" i="38"/>
  <c r="J3" i="38"/>
  <c r="K414" i="38"/>
  <c r="K418" i="38"/>
  <c r="K419" i="38"/>
  <c r="G414" i="38"/>
  <c r="G418" i="38"/>
  <c r="G419" i="38"/>
  <c r="J418" i="38"/>
  <c r="I418" i="38"/>
  <c r="I414" i="38"/>
  <c r="I419" i="38"/>
  <c r="H418" i="38"/>
  <c r="L418" i="38"/>
  <c r="L417" i="38"/>
  <c r="L416" i="38"/>
  <c r="L415" i="38"/>
  <c r="J414" i="38"/>
  <c r="J419" i="38"/>
  <c r="H414" i="38"/>
  <c r="H419" i="38"/>
  <c r="L413" i="38"/>
  <c r="L412" i="38"/>
  <c r="L411" i="38"/>
  <c r="K400" i="38"/>
  <c r="K404" i="38"/>
  <c r="K405" i="38"/>
  <c r="G400" i="38"/>
  <c r="G404" i="38"/>
  <c r="G405" i="38"/>
  <c r="J404" i="38"/>
  <c r="I404" i="38"/>
  <c r="I400" i="38"/>
  <c r="I405" i="38"/>
  <c r="H404" i="38"/>
  <c r="L404" i="38"/>
  <c r="L403" i="38"/>
  <c r="L402" i="38"/>
  <c r="L401" i="38"/>
  <c r="J400" i="38"/>
  <c r="J405" i="38"/>
  <c r="H400" i="38"/>
  <c r="H405" i="38"/>
  <c r="L399" i="38"/>
  <c r="L398" i="38"/>
  <c r="L397" i="38"/>
  <c r="K386" i="38"/>
  <c r="K390" i="38"/>
  <c r="K391" i="38"/>
  <c r="G386" i="38"/>
  <c r="G390" i="38"/>
  <c r="G391" i="38"/>
  <c r="J390" i="38"/>
  <c r="I390" i="38"/>
  <c r="I386" i="38"/>
  <c r="I391" i="38"/>
  <c r="H390" i="38"/>
  <c r="L390" i="38"/>
  <c r="L389" i="38"/>
  <c r="L388" i="38"/>
  <c r="L387" i="38"/>
  <c r="J386" i="38"/>
  <c r="J391" i="38"/>
  <c r="H386" i="38"/>
  <c r="H391" i="38"/>
  <c r="L385" i="38"/>
  <c r="L384" i="38"/>
  <c r="L383" i="38"/>
  <c r="K372" i="38"/>
  <c r="K376" i="38"/>
  <c r="K377" i="38"/>
  <c r="G372" i="38"/>
  <c r="G376" i="38"/>
  <c r="G377" i="38"/>
  <c r="J376" i="38"/>
  <c r="I376" i="38"/>
  <c r="I372" i="38"/>
  <c r="I377" i="38"/>
  <c r="H376" i="38"/>
  <c r="L376" i="38"/>
  <c r="L375" i="38"/>
  <c r="L374" i="38"/>
  <c r="L373" i="38"/>
  <c r="J372" i="38"/>
  <c r="J377" i="38"/>
  <c r="H372" i="38"/>
  <c r="H377" i="38"/>
  <c r="L371" i="38"/>
  <c r="L370" i="38"/>
  <c r="L369" i="38"/>
  <c r="K358" i="38"/>
  <c r="K362" i="38"/>
  <c r="K363" i="38"/>
  <c r="G358" i="38"/>
  <c r="G362" i="38"/>
  <c r="G363" i="38"/>
  <c r="J362" i="38"/>
  <c r="I362" i="38"/>
  <c r="I358" i="38"/>
  <c r="I363" i="38"/>
  <c r="H362" i="38"/>
  <c r="L362" i="38"/>
  <c r="L361" i="38"/>
  <c r="L360" i="38"/>
  <c r="L359" i="38"/>
  <c r="J358" i="38"/>
  <c r="J363" i="38"/>
  <c r="H358" i="38"/>
  <c r="H363" i="38"/>
  <c r="L357" i="38"/>
  <c r="L356" i="38"/>
  <c r="L355" i="38"/>
  <c r="K344" i="38"/>
  <c r="K348" i="38"/>
  <c r="K349" i="38"/>
  <c r="G344" i="38"/>
  <c r="G348" i="38"/>
  <c r="G349" i="38"/>
  <c r="J348" i="38"/>
  <c r="I348" i="38"/>
  <c r="I344" i="38"/>
  <c r="I349" i="38"/>
  <c r="H348" i="38"/>
  <c r="L348" i="38"/>
  <c r="L347" i="38"/>
  <c r="L346" i="38"/>
  <c r="L345" i="38"/>
  <c r="J344" i="38"/>
  <c r="J349" i="38"/>
  <c r="H344" i="38"/>
  <c r="H349" i="38"/>
  <c r="L343" i="38"/>
  <c r="L342" i="38"/>
  <c r="L341" i="38"/>
  <c r="K330" i="38"/>
  <c r="K334" i="38"/>
  <c r="K335" i="38"/>
  <c r="G330" i="38"/>
  <c r="G334" i="38"/>
  <c r="G335" i="38"/>
  <c r="J334" i="38"/>
  <c r="I334" i="38"/>
  <c r="I330" i="38"/>
  <c r="I335" i="38"/>
  <c r="H334" i="38"/>
  <c r="L334" i="38"/>
  <c r="L333" i="38"/>
  <c r="L332" i="38"/>
  <c r="L331" i="38"/>
  <c r="J330" i="38"/>
  <c r="J335" i="38"/>
  <c r="H330" i="38"/>
  <c r="H335" i="38"/>
  <c r="L329" i="38"/>
  <c r="L328" i="38"/>
  <c r="L327" i="38"/>
  <c r="K316" i="38"/>
  <c r="K320" i="38"/>
  <c r="K321" i="38"/>
  <c r="G316" i="38"/>
  <c r="G320" i="38"/>
  <c r="G321" i="38"/>
  <c r="J320" i="38"/>
  <c r="I320" i="38"/>
  <c r="I316" i="38"/>
  <c r="I321" i="38"/>
  <c r="H320" i="38"/>
  <c r="L320" i="38"/>
  <c r="L319" i="38"/>
  <c r="L318" i="38"/>
  <c r="L317" i="38"/>
  <c r="J316" i="38"/>
  <c r="J321" i="38"/>
  <c r="H316" i="38"/>
  <c r="H321" i="38"/>
  <c r="L315" i="38"/>
  <c r="L314" i="38"/>
  <c r="L313" i="38"/>
  <c r="K302" i="38"/>
  <c r="K306" i="38"/>
  <c r="K307" i="38"/>
  <c r="G302" i="38"/>
  <c r="G306" i="38"/>
  <c r="G307" i="38"/>
  <c r="J306" i="38"/>
  <c r="I306" i="38"/>
  <c r="I302" i="38"/>
  <c r="I307" i="38"/>
  <c r="H306" i="38"/>
  <c r="L305" i="38"/>
  <c r="L304" i="38"/>
  <c r="L303" i="38"/>
  <c r="J302" i="38"/>
  <c r="J307" i="38"/>
  <c r="H302" i="38"/>
  <c r="H307" i="38"/>
  <c r="L301" i="38"/>
  <c r="L300" i="38"/>
  <c r="L299" i="38"/>
  <c r="G288" i="38"/>
  <c r="G292" i="38"/>
  <c r="G293" i="38"/>
  <c r="K292" i="38"/>
  <c r="K288" i="38"/>
  <c r="K293" i="38"/>
  <c r="J292" i="38"/>
  <c r="I292" i="38"/>
  <c r="I288" i="38"/>
  <c r="I293" i="38"/>
  <c r="H292" i="38"/>
  <c r="L292" i="38"/>
  <c r="L291" i="38"/>
  <c r="L290" i="38"/>
  <c r="L289" i="38"/>
  <c r="J288" i="38"/>
  <c r="J293" i="38"/>
  <c r="H288" i="38"/>
  <c r="H293" i="38"/>
  <c r="L287" i="38"/>
  <c r="L286" i="38"/>
  <c r="L285" i="38"/>
  <c r="K274" i="38"/>
  <c r="K278" i="38"/>
  <c r="K279" i="38"/>
  <c r="G274" i="38"/>
  <c r="G278" i="38"/>
  <c r="G279" i="38"/>
  <c r="J278" i="38"/>
  <c r="I278" i="38"/>
  <c r="I274" i="38"/>
  <c r="I279" i="38"/>
  <c r="H278" i="38"/>
  <c r="L278" i="38"/>
  <c r="L277" i="38"/>
  <c r="L276" i="38"/>
  <c r="L275" i="38"/>
  <c r="J274" i="38"/>
  <c r="J279" i="38"/>
  <c r="H274" i="38"/>
  <c r="H279" i="38"/>
  <c r="L273" i="38"/>
  <c r="L272" i="38"/>
  <c r="L271" i="38"/>
  <c r="K260" i="38"/>
  <c r="K264" i="38"/>
  <c r="K265" i="38"/>
  <c r="G260" i="38"/>
  <c r="G264" i="38"/>
  <c r="G265" i="38"/>
  <c r="J264" i="38"/>
  <c r="I264" i="38"/>
  <c r="I260" i="38"/>
  <c r="I265" i="38"/>
  <c r="H264" i="38"/>
  <c r="L264" i="38"/>
  <c r="L263" i="38"/>
  <c r="L262" i="38"/>
  <c r="L261" i="38"/>
  <c r="J260" i="38"/>
  <c r="J265" i="38"/>
  <c r="H260" i="38"/>
  <c r="H265" i="38"/>
  <c r="L259" i="38"/>
  <c r="L258" i="38"/>
  <c r="L257" i="38"/>
  <c r="K246" i="38"/>
  <c r="K250" i="38"/>
  <c r="K251" i="38"/>
  <c r="G246" i="38"/>
  <c r="G250" i="38"/>
  <c r="G251" i="38"/>
  <c r="J250" i="38"/>
  <c r="I250" i="38"/>
  <c r="I246" i="38"/>
  <c r="I251" i="38"/>
  <c r="H250" i="38"/>
  <c r="L250" i="38"/>
  <c r="L249" i="38"/>
  <c r="L248" i="38"/>
  <c r="L247" i="38"/>
  <c r="J246" i="38"/>
  <c r="J251" i="38"/>
  <c r="H246" i="38"/>
  <c r="H251" i="38"/>
  <c r="L245" i="38"/>
  <c r="L244" i="38"/>
  <c r="L243" i="38"/>
  <c r="K232" i="38"/>
  <c r="K236" i="38"/>
  <c r="K237" i="38"/>
  <c r="G232" i="38"/>
  <c r="G236" i="38"/>
  <c r="G237" i="38"/>
  <c r="J236" i="38"/>
  <c r="I236" i="38"/>
  <c r="I232" i="38"/>
  <c r="I237" i="38"/>
  <c r="H236" i="38"/>
  <c r="L236" i="38"/>
  <c r="L235" i="38"/>
  <c r="L234" i="38"/>
  <c r="L233" i="38"/>
  <c r="J232" i="38"/>
  <c r="J237" i="38"/>
  <c r="H232" i="38"/>
  <c r="H237" i="38"/>
  <c r="L231" i="38"/>
  <c r="L230" i="38"/>
  <c r="L229" i="38"/>
  <c r="K218" i="38"/>
  <c r="K222" i="38"/>
  <c r="K223" i="38"/>
  <c r="G218" i="38"/>
  <c r="G222" i="38"/>
  <c r="G223" i="38"/>
  <c r="J222" i="38"/>
  <c r="I222" i="38"/>
  <c r="I218" i="38"/>
  <c r="I223" i="38"/>
  <c r="H222" i="38"/>
  <c r="L222" i="38"/>
  <c r="L221" i="38"/>
  <c r="L220" i="38"/>
  <c r="L219" i="38"/>
  <c r="J218" i="38"/>
  <c r="J223" i="38"/>
  <c r="H218" i="38"/>
  <c r="H223" i="38"/>
  <c r="L217" i="38"/>
  <c r="L216" i="38"/>
  <c r="L215" i="38"/>
  <c r="K204" i="38"/>
  <c r="K208" i="38"/>
  <c r="K209" i="38"/>
  <c r="G204" i="38"/>
  <c r="G208" i="38"/>
  <c r="G209" i="38"/>
  <c r="J208" i="38"/>
  <c r="I208" i="38"/>
  <c r="I204" i="38"/>
  <c r="I209" i="38"/>
  <c r="H208" i="38"/>
  <c r="L208" i="38"/>
  <c r="L207" i="38"/>
  <c r="L206" i="38"/>
  <c r="L205" i="38"/>
  <c r="J204" i="38"/>
  <c r="J209" i="38"/>
  <c r="H204" i="38"/>
  <c r="H209" i="38"/>
  <c r="L203" i="38"/>
  <c r="L202" i="38"/>
  <c r="L201" i="38"/>
  <c r="K190" i="38"/>
  <c r="K194" i="38"/>
  <c r="K195" i="38"/>
  <c r="G190" i="38"/>
  <c r="G194" i="38"/>
  <c r="G195" i="38"/>
  <c r="J194" i="38"/>
  <c r="I194" i="38"/>
  <c r="I190" i="38"/>
  <c r="I195" i="38"/>
  <c r="H194" i="38"/>
  <c r="L194" i="38"/>
  <c r="L193" i="38"/>
  <c r="L192" i="38"/>
  <c r="L191" i="38"/>
  <c r="J190" i="38"/>
  <c r="J195" i="38"/>
  <c r="H190" i="38"/>
  <c r="H195" i="38"/>
  <c r="L189" i="38"/>
  <c r="L188" i="38"/>
  <c r="L187" i="38"/>
  <c r="K176" i="38"/>
  <c r="K180" i="38"/>
  <c r="K181" i="38"/>
  <c r="G176" i="38"/>
  <c r="G180" i="38"/>
  <c r="G181" i="38"/>
  <c r="J180" i="38"/>
  <c r="I180" i="38"/>
  <c r="I176" i="38"/>
  <c r="I181" i="38"/>
  <c r="H180" i="38"/>
  <c r="L180" i="38"/>
  <c r="L179" i="38"/>
  <c r="L178" i="38"/>
  <c r="L177" i="38"/>
  <c r="J176" i="38"/>
  <c r="J181" i="38"/>
  <c r="H176" i="38"/>
  <c r="H181" i="38"/>
  <c r="L175" i="38"/>
  <c r="L174" i="38"/>
  <c r="L173" i="38"/>
  <c r="K162" i="38"/>
  <c r="K166" i="38"/>
  <c r="K167" i="38"/>
  <c r="G162" i="38"/>
  <c r="G166" i="38"/>
  <c r="G167" i="38"/>
  <c r="J166" i="38"/>
  <c r="I166" i="38"/>
  <c r="I162" i="38"/>
  <c r="I167" i="38"/>
  <c r="H166" i="38"/>
  <c r="L166" i="38"/>
  <c r="L165" i="38"/>
  <c r="L164" i="38"/>
  <c r="L163" i="38"/>
  <c r="J162" i="38"/>
  <c r="J167" i="38"/>
  <c r="H162" i="38"/>
  <c r="H167" i="38"/>
  <c r="L161" i="38"/>
  <c r="L160" i="38"/>
  <c r="L159" i="38"/>
  <c r="K148" i="38"/>
  <c r="K152" i="38"/>
  <c r="K153" i="38"/>
  <c r="G148" i="38"/>
  <c r="G152" i="38"/>
  <c r="G153" i="38"/>
  <c r="J152" i="38"/>
  <c r="I152" i="38"/>
  <c r="I148" i="38"/>
  <c r="I153" i="38"/>
  <c r="H152" i="38"/>
  <c r="L152" i="38"/>
  <c r="L151" i="38"/>
  <c r="L150" i="38"/>
  <c r="L149" i="38"/>
  <c r="J148" i="38"/>
  <c r="J153" i="38"/>
  <c r="H148" i="38"/>
  <c r="H153" i="38"/>
  <c r="L147" i="38"/>
  <c r="L146" i="38"/>
  <c r="L145" i="38"/>
  <c r="K134" i="38"/>
  <c r="K138" i="38"/>
  <c r="K139" i="38"/>
  <c r="G134" i="38"/>
  <c r="G138" i="38"/>
  <c r="G139" i="38"/>
  <c r="J138" i="38"/>
  <c r="I138" i="38"/>
  <c r="I134" i="38"/>
  <c r="I139" i="38"/>
  <c r="H138" i="38"/>
  <c r="L138" i="38"/>
  <c r="L137" i="38"/>
  <c r="L136" i="38"/>
  <c r="L135" i="38"/>
  <c r="J134" i="38"/>
  <c r="J139" i="38"/>
  <c r="H134" i="38"/>
  <c r="H139" i="38"/>
  <c r="L133" i="38"/>
  <c r="L132" i="38"/>
  <c r="L131" i="38"/>
  <c r="K120" i="38"/>
  <c r="K124" i="38"/>
  <c r="K125" i="38"/>
  <c r="G120" i="38"/>
  <c r="G124" i="38"/>
  <c r="G125" i="38"/>
  <c r="J124" i="38"/>
  <c r="I124" i="38"/>
  <c r="I120" i="38"/>
  <c r="I125" i="38"/>
  <c r="H124" i="38"/>
  <c r="L124" i="38"/>
  <c r="L123" i="38"/>
  <c r="L122" i="38"/>
  <c r="L121" i="38"/>
  <c r="J120" i="38"/>
  <c r="J125" i="38"/>
  <c r="H120" i="38"/>
  <c r="H125" i="38"/>
  <c r="L119" i="38"/>
  <c r="L118" i="38"/>
  <c r="L117" i="38"/>
  <c r="K106" i="38"/>
  <c r="K110" i="38"/>
  <c r="K111" i="38"/>
  <c r="G106" i="38"/>
  <c r="G110" i="38"/>
  <c r="G111" i="38"/>
  <c r="J110" i="38"/>
  <c r="I110" i="38"/>
  <c r="I106" i="38"/>
  <c r="I111" i="38"/>
  <c r="H110" i="38"/>
  <c r="L110" i="38"/>
  <c r="L109" i="38"/>
  <c r="L108" i="38"/>
  <c r="L107" i="38"/>
  <c r="J106" i="38"/>
  <c r="J111" i="38"/>
  <c r="H106" i="38"/>
  <c r="H111" i="38"/>
  <c r="L105" i="38"/>
  <c r="L104" i="38"/>
  <c r="L103" i="38"/>
  <c r="K92" i="38"/>
  <c r="K96" i="38"/>
  <c r="K97" i="38"/>
  <c r="G92" i="38"/>
  <c r="G96" i="38"/>
  <c r="G97" i="38"/>
  <c r="J96" i="38"/>
  <c r="I96" i="38"/>
  <c r="I92" i="38"/>
  <c r="I97" i="38"/>
  <c r="H96" i="38"/>
  <c r="L96" i="38"/>
  <c r="L95" i="38"/>
  <c r="L94" i="38"/>
  <c r="L93" i="38"/>
  <c r="J92" i="38"/>
  <c r="J97" i="38"/>
  <c r="H92" i="38"/>
  <c r="H97" i="38"/>
  <c r="L91" i="38"/>
  <c r="L90" i="38"/>
  <c r="L89" i="38"/>
  <c r="K78" i="38"/>
  <c r="K82" i="38"/>
  <c r="K83" i="38"/>
  <c r="G78" i="38"/>
  <c r="G82" i="38"/>
  <c r="G83" i="38"/>
  <c r="J82" i="38"/>
  <c r="I82" i="38"/>
  <c r="I78" i="38"/>
  <c r="I83" i="38"/>
  <c r="H82" i="38"/>
  <c r="L82" i="38"/>
  <c r="L81" i="38"/>
  <c r="L80" i="38"/>
  <c r="L79" i="38"/>
  <c r="J78" i="38"/>
  <c r="J83" i="38"/>
  <c r="H78" i="38"/>
  <c r="H83" i="38"/>
  <c r="L77" i="38"/>
  <c r="L76" i="38"/>
  <c r="L75" i="38"/>
  <c r="K64" i="38"/>
  <c r="K68" i="38"/>
  <c r="K69" i="38"/>
  <c r="G64" i="38"/>
  <c r="G68" i="38"/>
  <c r="G69" i="38"/>
  <c r="J68" i="38"/>
  <c r="I68" i="38"/>
  <c r="I64" i="38"/>
  <c r="I69" i="38"/>
  <c r="H68" i="38"/>
  <c r="L68" i="38"/>
  <c r="L67" i="38"/>
  <c r="L66" i="38"/>
  <c r="L65" i="38"/>
  <c r="J64" i="38"/>
  <c r="J69" i="38"/>
  <c r="H64" i="38"/>
  <c r="H69" i="38"/>
  <c r="L63" i="38"/>
  <c r="L62" i="38"/>
  <c r="L61" i="38"/>
  <c r="K50" i="38"/>
  <c r="K54" i="38"/>
  <c r="K55" i="38"/>
  <c r="G50" i="38"/>
  <c r="G54" i="38"/>
  <c r="G55" i="38"/>
  <c r="J54" i="38"/>
  <c r="I54" i="38"/>
  <c r="I50" i="38"/>
  <c r="I55" i="38"/>
  <c r="H54" i="38"/>
  <c r="L54" i="38"/>
  <c r="L53" i="38"/>
  <c r="L52" i="38"/>
  <c r="L51" i="38"/>
  <c r="J50" i="38"/>
  <c r="J55" i="38"/>
  <c r="H50" i="38"/>
  <c r="H55" i="38"/>
  <c r="L49" i="38"/>
  <c r="L48" i="38"/>
  <c r="L47" i="38"/>
  <c r="K36" i="38"/>
  <c r="K40" i="38"/>
  <c r="K41" i="38"/>
  <c r="G36" i="38"/>
  <c r="G40" i="38"/>
  <c r="G41" i="38"/>
  <c r="J40" i="38"/>
  <c r="I40" i="38"/>
  <c r="I36" i="38"/>
  <c r="I41" i="38"/>
  <c r="H40" i="38"/>
  <c r="L40" i="38"/>
  <c r="L39" i="38"/>
  <c r="L38" i="38"/>
  <c r="L37" i="38"/>
  <c r="J36" i="38"/>
  <c r="J41" i="38"/>
  <c r="H36" i="38"/>
  <c r="H41" i="38"/>
  <c r="L35" i="38"/>
  <c r="L34" i="38"/>
  <c r="L33" i="38"/>
  <c r="K22" i="38"/>
  <c r="K26" i="38"/>
  <c r="K27" i="38"/>
  <c r="G22" i="38"/>
  <c r="G26" i="38"/>
  <c r="G27" i="38"/>
  <c r="J26" i="38"/>
  <c r="I26" i="38"/>
  <c r="I22" i="38"/>
  <c r="I27" i="38"/>
  <c r="H26" i="38"/>
  <c r="L26" i="38"/>
  <c r="L25" i="38"/>
  <c r="L24" i="38"/>
  <c r="L23" i="38"/>
  <c r="J22" i="38"/>
  <c r="J27" i="38"/>
  <c r="H22" i="38"/>
  <c r="H27" i="38"/>
  <c r="L21" i="38"/>
  <c r="L20" i="38"/>
  <c r="L19" i="38"/>
  <c r="K8" i="38"/>
  <c r="K12" i="38"/>
  <c r="K13" i="38"/>
  <c r="I8" i="38"/>
  <c r="I12" i="38"/>
  <c r="I13" i="38"/>
  <c r="Z9" i="38"/>
  <c r="Z10" i="38"/>
  <c r="Z11" i="38"/>
  <c r="Z12" i="38"/>
  <c r="J12" i="38"/>
  <c r="H12" i="38"/>
  <c r="G12" i="38"/>
  <c r="AD11" i="38"/>
  <c r="AD9" i="38"/>
  <c r="AD10" i="38"/>
  <c r="AD12" i="38"/>
  <c r="AC11" i="38"/>
  <c r="AB11" i="38"/>
  <c r="AB9" i="38"/>
  <c r="AB10" i="38"/>
  <c r="AB12" i="38"/>
  <c r="AA11" i="38"/>
  <c r="L11" i="38"/>
  <c r="AC10" i="38"/>
  <c r="AA10" i="38"/>
  <c r="AE10" i="38"/>
  <c r="L10" i="38"/>
  <c r="AC9" i="38"/>
  <c r="AC12" i="38"/>
  <c r="AA9" i="38"/>
  <c r="AE9" i="38"/>
  <c r="L9" i="38"/>
  <c r="J8" i="38"/>
  <c r="J13" i="38"/>
  <c r="H8" i="38"/>
  <c r="H13" i="38"/>
  <c r="G8" i="38"/>
  <c r="AD7" i="38"/>
  <c r="AC7" i="38"/>
  <c r="AC5" i="38"/>
  <c r="AC6" i="38"/>
  <c r="AC8" i="38"/>
  <c r="AC13" i="38"/>
  <c r="AB7" i="38"/>
  <c r="AA7" i="38"/>
  <c r="Z7" i="38"/>
  <c r="AE7" i="38"/>
  <c r="L7" i="38"/>
  <c r="AD6" i="38"/>
  <c r="AA6" i="38"/>
  <c r="Z6" i="38"/>
  <c r="AD5" i="38"/>
  <c r="AD8" i="38"/>
  <c r="AB5" i="38"/>
  <c r="AA5" i="38"/>
  <c r="Z5" i="38"/>
  <c r="L5" i="38"/>
  <c r="AB8" i="38"/>
  <c r="AA8" i="38"/>
  <c r="Z8" i="38"/>
  <c r="AE8" i="38"/>
  <c r="AD13" i="38"/>
  <c r="AB13" i="38"/>
  <c r="L8" i="38"/>
  <c r="AA12" i="38"/>
  <c r="AE11" i="38"/>
  <c r="Z13" i="38"/>
  <c r="L27" i="38"/>
  <c r="L41" i="38"/>
  <c r="L55" i="38"/>
  <c r="L69" i="38"/>
  <c r="L83" i="38"/>
  <c r="L97" i="38"/>
  <c r="L111" i="38"/>
  <c r="L125" i="38"/>
  <c r="L139" i="38"/>
  <c r="L153" i="38"/>
  <c r="L167" i="38"/>
  <c r="L181" i="38"/>
  <c r="L195" i="38"/>
  <c r="L209" i="38"/>
  <c r="L223" i="38"/>
  <c r="L237" i="38"/>
  <c r="L251" i="38"/>
  <c r="L265" i="38"/>
  <c r="L279" i="38"/>
  <c r="L293" i="38"/>
  <c r="L321" i="38"/>
  <c r="L349" i="38"/>
  <c r="L377" i="38"/>
  <c r="L405" i="38"/>
  <c r="AE6" i="38"/>
  <c r="L12" i="38"/>
  <c r="G13" i="38"/>
  <c r="L13" i="38"/>
  <c r="L306" i="38"/>
  <c r="L307" i="38"/>
  <c r="L335" i="38"/>
  <c r="L363" i="38"/>
  <c r="L391" i="38"/>
  <c r="L419" i="38"/>
  <c r="AE5" i="38"/>
  <c r="L22" i="38"/>
  <c r="L36" i="38"/>
  <c r="L50" i="38"/>
  <c r="L64" i="38"/>
  <c r="L78" i="38"/>
  <c r="L92" i="38"/>
  <c r="L106" i="38"/>
  <c r="L120" i="38"/>
  <c r="L134" i="38"/>
  <c r="L148" i="38"/>
  <c r="L162" i="38"/>
  <c r="L176" i="38"/>
  <c r="L190" i="38"/>
  <c r="L204" i="38"/>
  <c r="L218" i="38"/>
  <c r="L232" i="38"/>
  <c r="L246" i="38"/>
  <c r="L260" i="38"/>
  <c r="L274" i="38"/>
  <c r="L288" i="38"/>
  <c r="L302" i="38"/>
  <c r="L316" i="38"/>
  <c r="L330" i="38"/>
  <c r="L344" i="38"/>
  <c r="L358" i="38"/>
  <c r="L372" i="38"/>
  <c r="L386" i="38"/>
  <c r="L400" i="38"/>
  <c r="L414" i="38"/>
  <c r="AA13" i="38"/>
  <c r="AE13" i="38"/>
  <c r="AE12" i="38"/>
  <c r="AA9" i="29"/>
  <c r="D32" i="32" s="1"/>
  <c r="D20" i="32" s="1"/>
  <c r="L447" i="29"/>
  <c r="L443" i="29"/>
  <c r="L448" i="29"/>
  <c r="K447" i="29"/>
  <c r="J447" i="29"/>
  <c r="I447" i="29"/>
  <c r="G447" i="29"/>
  <c r="G443" i="29"/>
  <c r="G448" i="29"/>
  <c r="K443" i="29"/>
  <c r="K448" i="29"/>
  <c r="J443" i="29"/>
  <c r="I443" i="29"/>
  <c r="I448" i="29"/>
  <c r="L432" i="29"/>
  <c r="K432" i="29"/>
  <c r="J432" i="29"/>
  <c r="I432" i="29"/>
  <c r="G432" i="29"/>
  <c r="L428" i="29"/>
  <c r="K428" i="29"/>
  <c r="K433" i="29"/>
  <c r="J428" i="29"/>
  <c r="I428" i="29"/>
  <c r="I433" i="29"/>
  <c r="G428" i="29"/>
  <c r="L417" i="29"/>
  <c r="K417" i="29"/>
  <c r="J417" i="29"/>
  <c r="I417" i="29"/>
  <c r="I413" i="29"/>
  <c r="I418" i="29"/>
  <c r="G417" i="29"/>
  <c r="L413" i="29"/>
  <c r="K413" i="29"/>
  <c r="J413" i="29"/>
  <c r="J418" i="29"/>
  <c r="G413" i="29"/>
  <c r="L402" i="29"/>
  <c r="L398" i="29"/>
  <c r="L403" i="29"/>
  <c r="K402" i="29"/>
  <c r="J402" i="29"/>
  <c r="I402" i="29"/>
  <c r="G402" i="29"/>
  <c r="G398" i="29"/>
  <c r="G403" i="29"/>
  <c r="K398" i="29"/>
  <c r="K403" i="29"/>
  <c r="J398" i="29"/>
  <c r="I398" i="29"/>
  <c r="I403" i="29"/>
  <c r="L387" i="29"/>
  <c r="K387" i="29"/>
  <c r="K383" i="29"/>
  <c r="K388" i="29"/>
  <c r="J387" i="29"/>
  <c r="I387" i="29"/>
  <c r="G387" i="29"/>
  <c r="L383" i="29"/>
  <c r="J383" i="29"/>
  <c r="J388" i="29"/>
  <c r="I383" i="29"/>
  <c r="G383" i="29"/>
  <c r="L372" i="29"/>
  <c r="L368" i="29"/>
  <c r="L373" i="29"/>
  <c r="K372" i="29"/>
  <c r="J372" i="29"/>
  <c r="I372" i="29"/>
  <c r="G372" i="29"/>
  <c r="G368" i="29"/>
  <c r="G373" i="29"/>
  <c r="K368" i="29"/>
  <c r="K373" i="29"/>
  <c r="J368" i="29"/>
  <c r="I368" i="29"/>
  <c r="I373" i="29"/>
  <c r="L357" i="29"/>
  <c r="K357" i="29"/>
  <c r="J357" i="29"/>
  <c r="I357" i="29"/>
  <c r="I353" i="29"/>
  <c r="I358" i="29"/>
  <c r="G357" i="29"/>
  <c r="L353" i="29"/>
  <c r="L358" i="29"/>
  <c r="K353" i="29"/>
  <c r="J353" i="29"/>
  <c r="G353" i="29"/>
  <c r="G358" i="29"/>
  <c r="L342" i="29"/>
  <c r="K342" i="29"/>
  <c r="J342" i="29"/>
  <c r="I342" i="29"/>
  <c r="G342" i="29"/>
  <c r="L338" i="29"/>
  <c r="K338" i="29"/>
  <c r="K343" i="29"/>
  <c r="J338" i="29"/>
  <c r="I338" i="29"/>
  <c r="I343" i="29"/>
  <c r="G338" i="29"/>
  <c r="L327" i="29"/>
  <c r="K327" i="29"/>
  <c r="J327" i="29"/>
  <c r="J323" i="29"/>
  <c r="J328" i="29"/>
  <c r="I327" i="29"/>
  <c r="G327" i="29"/>
  <c r="L323" i="29"/>
  <c r="K323" i="29"/>
  <c r="K328" i="29"/>
  <c r="I323" i="29"/>
  <c r="I328" i="29"/>
  <c r="G323" i="29"/>
  <c r="K308" i="29"/>
  <c r="K312" i="29"/>
  <c r="K313" i="29"/>
  <c r="L312" i="29"/>
  <c r="J312" i="29"/>
  <c r="I312" i="29"/>
  <c r="G312" i="29"/>
  <c r="L308" i="29"/>
  <c r="J308" i="29"/>
  <c r="J313" i="29"/>
  <c r="I308" i="29"/>
  <c r="G308" i="29"/>
  <c r="L297" i="29"/>
  <c r="K297" i="29"/>
  <c r="J297" i="29"/>
  <c r="J293" i="29"/>
  <c r="J298" i="29"/>
  <c r="I297" i="29"/>
  <c r="G297" i="29"/>
  <c r="L293" i="29"/>
  <c r="K293" i="29"/>
  <c r="K298" i="29"/>
  <c r="I293" i="29"/>
  <c r="I298" i="29"/>
  <c r="G293" i="29"/>
  <c r="L282" i="29"/>
  <c r="K282" i="29"/>
  <c r="J282" i="29"/>
  <c r="I282" i="29"/>
  <c r="I278" i="29"/>
  <c r="I283" i="29"/>
  <c r="G282" i="29"/>
  <c r="L278" i="29"/>
  <c r="L283" i="29"/>
  <c r="K278" i="29"/>
  <c r="J278" i="29"/>
  <c r="G278" i="29"/>
  <c r="G283" i="29"/>
  <c r="L267" i="29"/>
  <c r="L263" i="29"/>
  <c r="L268" i="29"/>
  <c r="K267" i="29"/>
  <c r="J267" i="29"/>
  <c r="I267" i="29"/>
  <c r="G267" i="29"/>
  <c r="G263" i="29"/>
  <c r="G268" i="29"/>
  <c r="K263" i="29"/>
  <c r="K268" i="29"/>
  <c r="J263" i="29"/>
  <c r="I263" i="29"/>
  <c r="I268" i="29"/>
  <c r="K248" i="29"/>
  <c r="K252" i="29"/>
  <c r="K253" i="29"/>
  <c r="L252" i="29"/>
  <c r="J252" i="29"/>
  <c r="I252" i="29"/>
  <c r="G252" i="29"/>
  <c r="L248" i="29"/>
  <c r="J248" i="29"/>
  <c r="J253" i="29"/>
  <c r="I248" i="29"/>
  <c r="G248" i="29"/>
  <c r="L237" i="29"/>
  <c r="L233" i="29"/>
  <c r="L238" i="29"/>
  <c r="K237" i="29"/>
  <c r="J237" i="29"/>
  <c r="I237" i="29"/>
  <c r="G237" i="29"/>
  <c r="G233" i="29"/>
  <c r="G238" i="29"/>
  <c r="K233" i="29"/>
  <c r="K238" i="29"/>
  <c r="J233" i="29"/>
  <c r="I233" i="29"/>
  <c r="I238" i="29"/>
  <c r="L222" i="29"/>
  <c r="K222" i="29"/>
  <c r="K218" i="29"/>
  <c r="K223" i="29"/>
  <c r="J222" i="29"/>
  <c r="I222" i="29"/>
  <c r="G222" i="29"/>
  <c r="L218" i="29"/>
  <c r="J218" i="29"/>
  <c r="J223" i="29"/>
  <c r="I218" i="29"/>
  <c r="G218" i="29"/>
  <c r="L207" i="29"/>
  <c r="L203" i="29"/>
  <c r="L208" i="29"/>
  <c r="K207" i="29"/>
  <c r="J207" i="29"/>
  <c r="I207" i="29"/>
  <c r="G207" i="29"/>
  <c r="G203" i="29"/>
  <c r="G208" i="29"/>
  <c r="K203" i="29"/>
  <c r="K208" i="29"/>
  <c r="J203" i="29"/>
  <c r="I203" i="29"/>
  <c r="I208" i="29"/>
  <c r="K188" i="29"/>
  <c r="K192" i="29"/>
  <c r="K193" i="29"/>
  <c r="L192" i="29"/>
  <c r="J192" i="29"/>
  <c r="I192" i="29"/>
  <c r="G192" i="29"/>
  <c r="L188" i="29"/>
  <c r="L193" i="29"/>
  <c r="J188" i="29"/>
  <c r="J193" i="29"/>
  <c r="I188" i="29"/>
  <c r="G188" i="29"/>
  <c r="G193" i="29"/>
  <c r="L177" i="29"/>
  <c r="K177" i="29"/>
  <c r="J177" i="29"/>
  <c r="I177" i="29"/>
  <c r="G177" i="29"/>
  <c r="L173" i="29"/>
  <c r="L178" i="29"/>
  <c r="K173" i="29"/>
  <c r="J173" i="29"/>
  <c r="J178" i="29"/>
  <c r="I173" i="29"/>
  <c r="G173" i="29"/>
  <c r="G178" i="29"/>
  <c r="L162" i="29"/>
  <c r="K162" i="29"/>
  <c r="J162" i="29"/>
  <c r="I162" i="29"/>
  <c r="G162" i="29"/>
  <c r="L158" i="29"/>
  <c r="L163" i="29"/>
  <c r="K158" i="29"/>
  <c r="J158" i="29"/>
  <c r="J163" i="29"/>
  <c r="I158" i="29"/>
  <c r="G158" i="29"/>
  <c r="G163" i="29"/>
  <c r="L147" i="29"/>
  <c r="L143" i="29"/>
  <c r="L148" i="29"/>
  <c r="K147" i="29"/>
  <c r="J147" i="29"/>
  <c r="I147" i="29"/>
  <c r="G147" i="29"/>
  <c r="G143" i="29"/>
  <c r="G148" i="29"/>
  <c r="K143" i="29"/>
  <c r="K148" i="29"/>
  <c r="J143" i="29"/>
  <c r="I143" i="29"/>
  <c r="I148" i="29"/>
  <c r="L132" i="29"/>
  <c r="L128" i="29"/>
  <c r="L133" i="29"/>
  <c r="K132" i="29"/>
  <c r="J132" i="29"/>
  <c r="I132" i="29"/>
  <c r="G132" i="29"/>
  <c r="G128" i="29"/>
  <c r="G133" i="29"/>
  <c r="K128" i="29"/>
  <c r="K133" i="29"/>
  <c r="J128" i="29"/>
  <c r="I128" i="29"/>
  <c r="I133" i="29"/>
  <c r="K113" i="29"/>
  <c r="K117" i="29"/>
  <c r="K118" i="29"/>
  <c r="L117" i="29"/>
  <c r="J117" i="29"/>
  <c r="I117" i="29"/>
  <c r="G117" i="29"/>
  <c r="L113" i="29"/>
  <c r="J113" i="29"/>
  <c r="J118" i="29"/>
  <c r="I113" i="29"/>
  <c r="G113" i="29"/>
  <c r="L102" i="29"/>
  <c r="K102" i="29"/>
  <c r="J102" i="29"/>
  <c r="J98" i="29"/>
  <c r="J103" i="29"/>
  <c r="I102" i="29"/>
  <c r="G102" i="29"/>
  <c r="L98" i="29"/>
  <c r="K98" i="29"/>
  <c r="K103" i="29"/>
  <c r="I98" i="29"/>
  <c r="I103" i="29"/>
  <c r="G98" i="29"/>
  <c r="L87" i="29"/>
  <c r="L88" i="29" s="1"/>
  <c r="K87" i="29"/>
  <c r="K88" i="29" s="1"/>
  <c r="K83" i="29"/>
  <c r="J87" i="29"/>
  <c r="J88" i="29" s="1"/>
  <c r="I87" i="29"/>
  <c r="G87" i="29"/>
  <c r="G88" i="29" s="1"/>
  <c r="L83" i="29"/>
  <c r="J83" i="29"/>
  <c r="I83" i="29"/>
  <c r="M83" i="29" s="1"/>
  <c r="G83" i="29"/>
  <c r="L72" i="29"/>
  <c r="L73" i="29" s="1"/>
  <c r="K72" i="29"/>
  <c r="K73" i="29" s="1"/>
  <c r="J72" i="29"/>
  <c r="J68" i="29"/>
  <c r="I72" i="29"/>
  <c r="I73" i="29" s="1"/>
  <c r="G72" i="29"/>
  <c r="L68" i="29"/>
  <c r="K68" i="29"/>
  <c r="I68" i="29"/>
  <c r="G68" i="29"/>
  <c r="K53" i="29"/>
  <c r="K57" i="29"/>
  <c r="K58" i="29" s="1"/>
  <c r="L57" i="29"/>
  <c r="L58" i="29" s="1"/>
  <c r="J57" i="29"/>
  <c r="J58" i="29" s="1"/>
  <c r="I57" i="29"/>
  <c r="I58" i="29" s="1"/>
  <c r="G57" i="29"/>
  <c r="L53" i="29"/>
  <c r="J53" i="29"/>
  <c r="I53" i="29"/>
  <c r="G53" i="29"/>
  <c r="L42" i="29"/>
  <c r="L43" i="29" s="1"/>
  <c r="L38" i="29"/>
  <c r="K42" i="29"/>
  <c r="K43" i="29" s="1"/>
  <c r="J42" i="29"/>
  <c r="J43" i="29" s="1"/>
  <c r="I42" i="29"/>
  <c r="I43" i="29" s="1"/>
  <c r="G42" i="29"/>
  <c r="G43" i="29" s="1"/>
  <c r="G38" i="29"/>
  <c r="K38" i="29"/>
  <c r="J38" i="29"/>
  <c r="I38" i="29"/>
  <c r="L27" i="29"/>
  <c r="L23" i="29"/>
  <c r="K27" i="29"/>
  <c r="J27" i="29"/>
  <c r="I27" i="29"/>
  <c r="G27" i="29"/>
  <c r="K23" i="29"/>
  <c r="J23" i="29"/>
  <c r="I23" i="29"/>
  <c r="G23" i="29"/>
  <c r="AF11" i="29"/>
  <c r="I34" i="32" s="1"/>
  <c r="I22" i="32" s="1"/>
  <c r="AE11" i="29"/>
  <c r="H34" i="32" s="1"/>
  <c r="H22" i="32" s="1"/>
  <c r="AD11" i="29"/>
  <c r="G34" i="32" s="1"/>
  <c r="G22" i="32" s="1"/>
  <c r="AC11" i="29"/>
  <c r="F34" i="32" s="1"/>
  <c r="F22" i="32" s="1"/>
  <c r="AA11" i="29"/>
  <c r="D34" i="32" s="1"/>
  <c r="D22" i="32" s="1"/>
  <c r="AF10" i="29"/>
  <c r="I33" i="32" s="1"/>
  <c r="I21" i="32" s="1"/>
  <c r="AE10" i="29"/>
  <c r="H33" i="32" s="1"/>
  <c r="H21" i="32" s="1"/>
  <c r="AD10" i="29"/>
  <c r="G33" i="32" s="1"/>
  <c r="G21" i="32" s="1"/>
  <c r="AC10" i="29"/>
  <c r="F33" i="32" s="1"/>
  <c r="F21" i="32" s="1"/>
  <c r="AA10" i="29"/>
  <c r="D33" i="32" s="1"/>
  <c r="D21" i="32" s="1"/>
  <c r="AF9" i="29"/>
  <c r="I32" i="32" s="1"/>
  <c r="I20" i="32" s="1"/>
  <c r="AE9" i="29"/>
  <c r="H32" i="32" s="1"/>
  <c r="H20" i="32" s="1"/>
  <c r="AD9" i="29"/>
  <c r="G32" i="32" s="1"/>
  <c r="G20" i="32" s="1"/>
  <c r="AC9" i="29"/>
  <c r="F32" i="32" s="1"/>
  <c r="F20" i="32" s="1"/>
  <c r="AA6" i="29"/>
  <c r="AG6" i="29" s="1"/>
  <c r="J29" i="32" s="1"/>
  <c r="J17" i="32" s="1"/>
  <c r="D29" i="32"/>
  <c r="D17" i="32" s="1"/>
  <c r="AC6" i="29"/>
  <c r="F29" i="32"/>
  <c r="AD6" i="29"/>
  <c r="G29" i="32"/>
  <c r="AE6" i="29"/>
  <c r="H29" i="32"/>
  <c r="H17" i="32"/>
  <c r="AF6" i="29"/>
  <c r="I29" i="32"/>
  <c r="AA7" i="29"/>
  <c r="D30" i="32"/>
  <c r="AC7" i="29"/>
  <c r="F30" i="32"/>
  <c r="AD7" i="29"/>
  <c r="G30" i="32"/>
  <c r="AE7" i="29"/>
  <c r="H30" i="32"/>
  <c r="AF7" i="29"/>
  <c r="I30" i="32"/>
  <c r="I18" i="32"/>
  <c r="AC5" i="29"/>
  <c r="AC8" i="29" s="1"/>
  <c r="F31" i="32" s="1"/>
  <c r="F19" i="32" s="1"/>
  <c r="AD5" i="29"/>
  <c r="AD8" i="29" s="1"/>
  <c r="G31" i="32" s="1"/>
  <c r="G19" i="32" s="1"/>
  <c r="AE5" i="29"/>
  <c r="H28" i="32" s="1"/>
  <c r="H16" i="32" s="1"/>
  <c r="AF5" i="29"/>
  <c r="I28" i="32" s="1"/>
  <c r="I16" i="32" s="1"/>
  <c r="AA5" i="29"/>
  <c r="D28" i="32" s="1"/>
  <c r="D16" i="32" s="1"/>
  <c r="F17" i="32"/>
  <c r="H18" i="32"/>
  <c r="I17" i="32"/>
  <c r="F18" i="32"/>
  <c r="G17" i="32"/>
  <c r="G18" i="32"/>
  <c r="D18" i="32"/>
  <c r="G103" i="29"/>
  <c r="L103" i="29"/>
  <c r="I118" i="29"/>
  <c r="G118" i="29"/>
  <c r="L118" i="29"/>
  <c r="J133" i="29"/>
  <c r="I163" i="29"/>
  <c r="K178" i="29"/>
  <c r="I193" i="29"/>
  <c r="J208" i="29"/>
  <c r="I253" i="29"/>
  <c r="G253" i="29"/>
  <c r="L253" i="29"/>
  <c r="J268" i="29"/>
  <c r="K283" i="29"/>
  <c r="J283" i="29"/>
  <c r="G298" i="29"/>
  <c r="L298" i="29"/>
  <c r="I313" i="29"/>
  <c r="G313" i="29"/>
  <c r="L313" i="29"/>
  <c r="G343" i="29"/>
  <c r="L343" i="29"/>
  <c r="J373" i="29"/>
  <c r="G418" i="29"/>
  <c r="L418" i="29"/>
  <c r="J433" i="29"/>
  <c r="J148" i="29"/>
  <c r="K163" i="29"/>
  <c r="I178" i="29"/>
  <c r="I223" i="29"/>
  <c r="G223" i="29"/>
  <c r="L223" i="29"/>
  <c r="J238" i="29"/>
  <c r="G328" i="29"/>
  <c r="L328" i="29"/>
  <c r="J343" i="29"/>
  <c r="K358" i="29"/>
  <c r="J358" i="29"/>
  <c r="I388" i="29"/>
  <c r="G388" i="29"/>
  <c r="L388" i="29"/>
  <c r="J403" i="29"/>
  <c r="K418" i="29"/>
  <c r="G433" i="29"/>
  <c r="L433" i="29"/>
  <c r="J448" i="29"/>
  <c r="M446" i="29"/>
  <c r="M445" i="29"/>
  <c r="M444" i="29"/>
  <c r="M442" i="29"/>
  <c r="M441" i="29"/>
  <c r="M440" i="29"/>
  <c r="M431" i="29"/>
  <c r="M430" i="29"/>
  <c r="M429" i="29"/>
  <c r="M427" i="29"/>
  <c r="M426" i="29"/>
  <c r="M425" i="29"/>
  <c r="M416" i="29"/>
  <c r="M415" i="29"/>
  <c r="M414" i="29"/>
  <c r="M412" i="29"/>
  <c r="M411" i="29"/>
  <c r="M410" i="29"/>
  <c r="M401" i="29"/>
  <c r="M400" i="29"/>
  <c r="M399" i="29"/>
  <c r="M397" i="29"/>
  <c r="M396" i="29"/>
  <c r="M395" i="29"/>
  <c r="M386" i="29"/>
  <c r="M385" i="29"/>
  <c r="M384" i="29"/>
  <c r="M382" i="29"/>
  <c r="M381" i="29"/>
  <c r="M380" i="29"/>
  <c r="M371" i="29"/>
  <c r="M370" i="29"/>
  <c r="M369" i="29"/>
  <c r="M367" i="29"/>
  <c r="M366" i="29"/>
  <c r="M365" i="29"/>
  <c r="M356" i="29"/>
  <c r="M355" i="29"/>
  <c r="M354" i="29"/>
  <c r="M352" i="29"/>
  <c r="M351" i="29"/>
  <c r="M350" i="29"/>
  <c r="M341" i="29"/>
  <c r="M340" i="29"/>
  <c r="M339" i="29"/>
  <c r="M337" i="29"/>
  <c r="M336" i="29"/>
  <c r="M335" i="29"/>
  <c r="M326" i="29"/>
  <c r="M325" i="29"/>
  <c r="M324" i="29"/>
  <c r="M322" i="29"/>
  <c r="M321" i="29"/>
  <c r="M320" i="29"/>
  <c r="M311" i="29"/>
  <c r="M310" i="29"/>
  <c r="M309" i="29"/>
  <c r="M307" i="29"/>
  <c r="M306" i="29"/>
  <c r="M305" i="29"/>
  <c r="M296" i="29"/>
  <c r="M295" i="29"/>
  <c r="M294" i="29"/>
  <c r="M292" i="29"/>
  <c r="M291" i="29"/>
  <c r="M290" i="29"/>
  <c r="M281" i="29"/>
  <c r="M280" i="29"/>
  <c r="M279" i="29"/>
  <c r="M277" i="29"/>
  <c r="M276" i="29"/>
  <c r="M275" i="29"/>
  <c r="M266" i="29"/>
  <c r="M265" i="29"/>
  <c r="M264" i="29"/>
  <c r="M262" i="29"/>
  <c r="M261" i="29"/>
  <c r="M260" i="29"/>
  <c r="M251" i="29"/>
  <c r="M250" i="29"/>
  <c r="M249" i="29"/>
  <c r="M248" i="29"/>
  <c r="M247" i="29"/>
  <c r="M246" i="29"/>
  <c r="M245" i="29"/>
  <c r="M236" i="29"/>
  <c r="M235" i="29"/>
  <c r="M234" i="29"/>
  <c r="M232" i="29"/>
  <c r="M231" i="29"/>
  <c r="M230" i="29"/>
  <c r="M221" i="29"/>
  <c r="M220" i="29"/>
  <c r="M219" i="29"/>
  <c r="M217" i="29"/>
  <c r="M216" i="29"/>
  <c r="M215" i="29"/>
  <c r="M206" i="29"/>
  <c r="M205" i="29"/>
  <c r="M204" i="29"/>
  <c r="M202" i="29"/>
  <c r="M201" i="29"/>
  <c r="M200" i="29"/>
  <c r="M191" i="29"/>
  <c r="M190" i="29"/>
  <c r="M189" i="29"/>
  <c r="M187" i="29"/>
  <c r="M186" i="29"/>
  <c r="M185" i="29"/>
  <c r="M176" i="29"/>
  <c r="M175" i="29"/>
  <c r="M174" i="29"/>
  <c r="M172" i="29"/>
  <c r="M171" i="29"/>
  <c r="M170" i="29"/>
  <c r="M161" i="29"/>
  <c r="M160" i="29"/>
  <c r="M159" i="29"/>
  <c r="M157" i="29"/>
  <c r="M156" i="29"/>
  <c r="M155" i="29"/>
  <c r="M146" i="29"/>
  <c r="M145" i="29"/>
  <c r="M144" i="29"/>
  <c r="M142" i="29"/>
  <c r="M141" i="29"/>
  <c r="M140" i="29"/>
  <c r="M131" i="29"/>
  <c r="M130" i="29"/>
  <c r="M129" i="29"/>
  <c r="M127" i="29"/>
  <c r="M126" i="29"/>
  <c r="M125" i="29"/>
  <c r="M116" i="29"/>
  <c r="M115" i="29"/>
  <c r="M114" i="29"/>
  <c r="M112" i="29"/>
  <c r="M111" i="29"/>
  <c r="M110" i="29"/>
  <c r="M101" i="29"/>
  <c r="M100" i="29"/>
  <c r="M99" i="29"/>
  <c r="M97" i="29"/>
  <c r="M96" i="29"/>
  <c r="M95" i="29"/>
  <c r="M86" i="29"/>
  <c r="M85" i="29"/>
  <c r="M84" i="29"/>
  <c r="M82" i="29"/>
  <c r="M81" i="29"/>
  <c r="M80" i="29"/>
  <c r="M71" i="29"/>
  <c r="M70" i="29"/>
  <c r="M69" i="29"/>
  <c r="M67" i="29"/>
  <c r="M66" i="29"/>
  <c r="M65" i="29"/>
  <c r="M56" i="29"/>
  <c r="M55" i="29"/>
  <c r="M54" i="29"/>
  <c r="M52" i="29"/>
  <c r="M51" i="29"/>
  <c r="M50" i="29"/>
  <c r="M41" i="29"/>
  <c r="M40" i="29"/>
  <c r="M39" i="29"/>
  <c r="M37" i="29"/>
  <c r="M36" i="29"/>
  <c r="M35" i="29"/>
  <c r="M26" i="29"/>
  <c r="M25" i="29"/>
  <c r="M24" i="29"/>
  <c r="M22" i="29"/>
  <c r="M21" i="29"/>
  <c r="M20" i="29"/>
  <c r="AE8" i="29"/>
  <c r="H31" i="32" s="1"/>
  <c r="H19" i="32" s="1"/>
  <c r="AG7" i="29"/>
  <c r="J30" i="32"/>
  <c r="M11" i="29"/>
  <c r="M10" i="29"/>
  <c r="M9" i="29"/>
  <c r="M7" i="29"/>
  <c r="M6" i="29"/>
  <c r="M5" i="29"/>
  <c r="G8" i="29"/>
  <c r="L12" i="29"/>
  <c r="K12" i="29"/>
  <c r="J12" i="29"/>
  <c r="J13" i="29" s="1"/>
  <c r="I12" i="29"/>
  <c r="I13" i="29" s="1"/>
  <c r="G12" i="29"/>
  <c r="L8" i="29"/>
  <c r="I8" i="29"/>
  <c r="J8" i="29"/>
  <c r="K8" i="29"/>
  <c r="J18" i="32"/>
  <c r="L13" i="29"/>
  <c r="M432" i="29"/>
  <c r="M252" i="29"/>
  <c r="M147" i="29"/>
  <c r="M143" i="29"/>
  <c r="M117" i="29"/>
  <c r="M38" i="29"/>
  <c r="M98" i="29"/>
  <c r="M102" i="29"/>
  <c r="M163" i="29"/>
  <c r="M203" i="29"/>
  <c r="M207" i="29"/>
  <c r="M233" i="29"/>
  <c r="M237" i="29"/>
  <c r="M268" i="29"/>
  <c r="M282" i="29"/>
  <c r="M298" i="29"/>
  <c r="M312" i="29"/>
  <c r="M328" i="29"/>
  <c r="M342" i="29"/>
  <c r="M368" i="29"/>
  <c r="M372" i="29"/>
  <c r="M398" i="29"/>
  <c r="M402" i="29"/>
  <c r="M443" i="29"/>
  <c r="M447" i="29"/>
  <c r="M118" i="29"/>
  <c r="M132" i="29"/>
  <c r="M383" i="29"/>
  <c r="M387" i="29"/>
  <c r="M103" i="29"/>
  <c r="M158" i="29"/>
  <c r="M162" i="29"/>
  <c r="M193" i="29"/>
  <c r="M218" i="29"/>
  <c r="M222" i="29"/>
  <c r="M238" i="29"/>
  <c r="M267" i="29"/>
  <c r="M283" i="29"/>
  <c r="M297" i="29"/>
  <c r="M313" i="29"/>
  <c r="M327" i="29"/>
  <c r="M343" i="29"/>
  <c r="M358" i="29"/>
  <c r="M357" i="29"/>
  <c r="M403" i="29"/>
  <c r="M417" i="29"/>
  <c r="M448" i="29"/>
  <c r="M433" i="29"/>
  <c r="M413" i="29"/>
  <c r="M428" i="29"/>
  <c r="M353" i="29"/>
  <c r="M323" i="29"/>
  <c r="M338" i="29"/>
  <c r="M293" i="29"/>
  <c r="M308" i="29"/>
  <c r="M263" i="29"/>
  <c r="M278" i="29"/>
  <c r="M223" i="29"/>
  <c r="M208" i="29"/>
  <c r="M173" i="29"/>
  <c r="M188" i="29"/>
  <c r="M177" i="29"/>
  <c r="M192" i="29"/>
  <c r="M133" i="29"/>
  <c r="M113" i="29"/>
  <c r="M128" i="29"/>
  <c r="G13" i="29"/>
  <c r="K13" i="29"/>
  <c r="M253" i="29"/>
  <c r="M373" i="29"/>
  <c r="M418" i="29"/>
  <c r="M178" i="29"/>
  <c r="M148" i="29"/>
  <c r="M388" i="29"/>
  <c r="I55" i="9"/>
  <c r="I53" i="9"/>
  <c r="I52" i="9"/>
  <c r="I50" i="9"/>
  <c r="I46" i="9"/>
  <c r="F53" i="8"/>
  <c r="I57" i="9"/>
  <c r="F20" i="8"/>
  <c r="F13" i="8"/>
  <c r="F9" i="8"/>
  <c r="F16" i="8"/>
  <c r="J36" i="9"/>
  <c r="J35" i="9"/>
  <c r="I36" i="9"/>
  <c r="I35" i="9"/>
  <c r="F51" i="8"/>
  <c r="F52" i="8"/>
  <c r="I37" i="9"/>
  <c r="F24" i="8"/>
  <c r="F45" i="8"/>
  <c r="J37" i="9"/>
  <c r="F25" i="8"/>
  <c r="F47" i="8"/>
  <c r="K29" i="13"/>
  <c r="O29" i="13"/>
  <c r="O30" i="13"/>
  <c r="O34" i="13"/>
  <c r="I27" i="13"/>
  <c r="H27" i="13"/>
  <c r="I26" i="13"/>
  <c r="H26" i="13"/>
  <c r="E26" i="13"/>
  <c r="D26" i="13"/>
  <c r="I25" i="13"/>
  <c r="E25" i="13"/>
  <c r="E24" i="13"/>
  <c r="D24" i="13"/>
  <c r="K21" i="13"/>
  <c r="O21" i="13"/>
  <c r="O22" i="13"/>
  <c r="O26" i="13"/>
  <c r="I21" i="13"/>
  <c r="E21" i="13"/>
  <c r="I20" i="13"/>
  <c r="H20" i="13"/>
  <c r="E20" i="13"/>
  <c r="D20" i="13"/>
  <c r="N17" i="13"/>
  <c r="M17" i="13"/>
  <c r="O16" i="13"/>
  <c r="N16" i="13"/>
  <c r="M16" i="13"/>
  <c r="O15" i="13"/>
  <c r="N15" i="13"/>
  <c r="M15" i="13"/>
  <c r="O14" i="13"/>
  <c r="N14" i="13"/>
  <c r="M14" i="13"/>
  <c r="N13" i="13"/>
  <c r="M13" i="13"/>
  <c r="L13" i="13"/>
  <c r="K13" i="13"/>
  <c r="W12" i="13"/>
  <c r="W13" i="13"/>
  <c r="W17" i="13"/>
  <c r="N12" i="13"/>
  <c r="M12" i="13"/>
  <c r="L12" i="13"/>
  <c r="O11" i="13"/>
  <c r="N11" i="13"/>
  <c r="M11" i="13"/>
  <c r="L11" i="13"/>
  <c r="K11" i="13"/>
  <c r="O10" i="13"/>
  <c r="N10" i="13"/>
  <c r="M10" i="13"/>
  <c r="L10" i="13"/>
  <c r="K10" i="13"/>
  <c r="N9" i="13"/>
  <c r="M9" i="13"/>
  <c r="L9" i="13"/>
  <c r="K9" i="13"/>
  <c r="O8" i="13"/>
  <c r="N8" i="13"/>
  <c r="M8" i="13"/>
  <c r="L8" i="13"/>
  <c r="K8" i="13"/>
  <c r="O7" i="13"/>
  <c r="N7" i="13"/>
  <c r="M7" i="13"/>
  <c r="L7" i="13"/>
  <c r="K7" i="13"/>
  <c r="O6" i="13"/>
  <c r="N6" i="13"/>
  <c r="M6" i="13"/>
  <c r="L6" i="13"/>
  <c r="K6" i="13"/>
  <c r="N5" i="13"/>
  <c r="M5" i="13"/>
  <c r="L5" i="13"/>
  <c r="K5" i="13"/>
  <c r="W4" i="13"/>
  <c r="W5" i="13"/>
  <c r="W9" i="13"/>
  <c r="N4" i="13"/>
  <c r="M4" i="13"/>
  <c r="L4" i="13"/>
  <c r="E44" i="12"/>
  <c r="I41" i="12"/>
  <c r="I24" i="13"/>
  <c r="I40" i="12"/>
  <c r="I23" i="13"/>
  <c r="E40" i="12"/>
  <c r="E23" i="13"/>
  <c r="I39" i="12"/>
  <c r="I22" i="13"/>
  <c r="E39" i="12"/>
  <c r="E22" i="13"/>
  <c r="H38" i="12"/>
  <c r="H21" i="13"/>
  <c r="D38" i="12"/>
  <c r="D21" i="13"/>
  <c r="I36" i="12"/>
  <c r="H36" i="12"/>
  <c r="H19" i="13"/>
  <c r="N61" i="11"/>
  <c r="E36" i="12"/>
  <c r="E19" i="13"/>
  <c r="I35" i="12"/>
  <c r="H35" i="12"/>
  <c r="H18" i="13"/>
  <c r="E35" i="12"/>
  <c r="E18" i="13"/>
  <c r="D27" i="12"/>
  <c r="X82" i="11"/>
  <c r="AA82" i="11"/>
  <c r="AB82" i="11"/>
  <c r="H24" i="12"/>
  <c r="H41" i="12"/>
  <c r="H24" i="13"/>
  <c r="H23" i="12"/>
  <c r="H40" i="12"/>
  <c r="H23" i="13"/>
  <c r="D23" i="12"/>
  <c r="D40" i="12"/>
  <c r="D23" i="13"/>
  <c r="H22" i="12"/>
  <c r="D22" i="12"/>
  <c r="D39" i="12"/>
  <c r="D22" i="13"/>
  <c r="H19" i="12"/>
  <c r="D64" i="11"/>
  <c r="D19" i="12"/>
  <c r="D36" i="11"/>
  <c r="H18" i="12"/>
  <c r="X60" i="11"/>
  <c r="D18" i="12"/>
  <c r="W12" i="12"/>
  <c r="W13" i="12"/>
  <c r="W17" i="12"/>
  <c r="W4" i="12"/>
  <c r="W5" i="12"/>
  <c r="W9" i="12"/>
  <c r="U107" i="11"/>
  <c r="K107" i="11"/>
  <c r="U106" i="11"/>
  <c r="K106" i="11"/>
  <c r="U105" i="11"/>
  <c r="K105" i="11"/>
  <c r="U104" i="11"/>
  <c r="K104" i="11"/>
  <c r="U103" i="11"/>
  <c r="K103" i="11"/>
  <c r="U102" i="11"/>
  <c r="K102" i="11"/>
  <c r="U101" i="11"/>
  <c r="K101" i="11"/>
  <c r="U100" i="11"/>
  <c r="K100" i="11"/>
  <c r="U99" i="11"/>
  <c r="K99" i="11"/>
  <c r="U98" i="11"/>
  <c r="K98" i="11"/>
  <c r="Z83" i="11"/>
  <c r="X83" i="11"/>
  <c r="AA83" i="11"/>
  <c r="P83" i="11"/>
  <c r="N83" i="11"/>
  <c r="Q83" i="11"/>
  <c r="F83" i="11"/>
  <c r="D83" i="11"/>
  <c r="G83" i="11"/>
  <c r="D82" i="11"/>
  <c r="G82" i="11"/>
  <c r="H82" i="11"/>
  <c r="A82" i="11"/>
  <c r="A83" i="11"/>
  <c r="AA80" i="11"/>
  <c r="AB80" i="11"/>
  <c r="Q80" i="11"/>
  <c r="R80" i="11"/>
  <c r="AA79" i="11"/>
  <c r="AB79" i="11"/>
  <c r="Q79" i="11"/>
  <c r="R79" i="11"/>
  <c r="AA78" i="11"/>
  <c r="AB78" i="11"/>
  <c r="Q78" i="11"/>
  <c r="R78" i="11"/>
  <c r="AA77" i="11"/>
  <c r="AB77" i="11"/>
  <c r="Q77" i="11"/>
  <c r="R77" i="11"/>
  <c r="A77" i="11"/>
  <c r="A78" i="11"/>
  <c r="A79" i="11"/>
  <c r="A80" i="11"/>
  <c r="G75" i="11"/>
  <c r="H75" i="11"/>
  <c r="G74" i="11"/>
  <c r="H74" i="11"/>
  <c r="G73" i="11"/>
  <c r="H73" i="11"/>
  <c r="G72" i="11"/>
  <c r="H72" i="11"/>
  <c r="A72" i="11"/>
  <c r="A73" i="11"/>
  <c r="A74" i="11"/>
  <c r="A75" i="11"/>
  <c r="X63" i="11"/>
  <c r="N63" i="11"/>
  <c r="D63" i="11"/>
  <c r="N60" i="11"/>
  <c r="A60" i="11"/>
  <c r="A61" i="11"/>
  <c r="A62" i="11"/>
  <c r="A63" i="11"/>
  <c r="A64" i="11"/>
  <c r="A65" i="11"/>
  <c r="A66" i="11"/>
  <c r="A67" i="11"/>
  <c r="A68" i="11"/>
  <c r="A69" i="11"/>
  <c r="A70" i="11"/>
  <c r="AA56" i="11"/>
  <c r="AB56" i="11"/>
  <c r="Q56" i="11"/>
  <c r="R56" i="11"/>
  <c r="G56" i="11"/>
  <c r="H56" i="11"/>
  <c r="X53" i="11"/>
  <c r="AA53" i="11"/>
  <c r="AB53" i="11"/>
  <c r="N53" i="11"/>
  <c r="Q53" i="11"/>
  <c r="R53" i="11"/>
  <c r="X52" i="11"/>
  <c r="AA52" i="11"/>
  <c r="AB52" i="11"/>
  <c r="X51" i="11"/>
  <c r="AA51" i="11"/>
  <c r="AB51" i="11"/>
  <c r="N51" i="11"/>
  <c r="Q51" i="11"/>
  <c r="R51" i="11"/>
  <c r="D51" i="11"/>
  <c r="G51" i="11"/>
  <c r="H51" i="11"/>
  <c r="A51" i="11"/>
  <c r="A52" i="11"/>
  <c r="A53" i="11"/>
  <c r="A54" i="11"/>
  <c r="A55" i="11"/>
  <c r="A56" i="11"/>
  <c r="A57" i="11"/>
  <c r="A58" i="11"/>
  <c r="X48" i="11"/>
  <c r="AA48" i="11"/>
  <c r="AB48" i="11"/>
  <c r="N48" i="11"/>
  <c r="Q48" i="11"/>
  <c r="R48" i="11"/>
  <c r="D48" i="11"/>
  <c r="G48" i="11"/>
  <c r="H48" i="11"/>
  <c r="AA47" i="11"/>
  <c r="AB47" i="11"/>
  <c r="Q47" i="11"/>
  <c r="R47" i="11"/>
  <c r="G47" i="11"/>
  <c r="H47" i="11"/>
  <c r="X45" i="11"/>
  <c r="AA45" i="11"/>
  <c r="AB45" i="11"/>
  <c r="N45" i="11"/>
  <c r="Q45" i="11"/>
  <c r="R45" i="11"/>
  <c r="D45" i="11"/>
  <c r="G45" i="11"/>
  <c r="H45" i="11"/>
  <c r="N44" i="11"/>
  <c r="Q44" i="11"/>
  <c r="R44" i="11"/>
  <c r="A44" i="11"/>
  <c r="A45" i="11"/>
  <c r="A46" i="11"/>
  <c r="A47" i="11"/>
  <c r="A48" i="11"/>
  <c r="A49" i="11"/>
  <c r="Y40" i="11"/>
  <c r="AA40" i="11"/>
  <c r="AB40" i="11"/>
  <c r="O40" i="11"/>
  <c r="Q40" i="11"/>
  <c r="R40" i="11"/>
  <c r="X36" i="11"/>
  <c r="X35" i="11"/>
  <c r="D35" i="11"/>
  <c r="X33" i="11"/>
  <c r="X32" i="11"/>
  <c r="D32" i="11"/>
  <c r="A32" i="11"/>
  <c r="A33" i="11"/>
  <c r="A34" i="11"/>
  <c r="A35" i="11"/>
  <c r="A36" i="11"/>
  <c r="A37" i="11"/>
  <c r="A38" i="11"/>
  <c r="A39" i="11"/>
  <c r="A40" i="11"/>
  <c r="A41" i="11"/>
  <c r="A42" i="11"/>
  <c r="AA28" i="11"/>
  <c r="AB28" i="11"/>
  <c r="Q28" i="11"/>
  <c r="R28" i="11"/>
  <c r="G28" i="11"/>
  <c r="H28" i="11"/>
  <c r="X26" i="11"/>
  <c r="AA26" i="11"/>
  <c r="AB26" i="11"/>
  <c r="X25" i="11"/>
  <c r="AA25" i="11"/>
  <c r="AB25" i="11"/>
  <c r="D25" i="11"/>
  <c r="G25" i="11"/>
  <c r="H25" i="11"/>
  <c r="X24" i="11"/>
  <c r="AA24" i="11"/>
  <c r="AB24" i="11"/>
  <c r="X23" i="11"/>
  <c r="D23" i="11"/>
  <c r="A23" i="11"/>
  <c r="A24" i="11"/>
  <c r="A25" i="11"/>
  <c r="A26" i="11"/>
  <c r="A27" i="11"/>
  <c r="A28" i="11"/>
  <c r="A29" i="11"/>
  <c r="A30" i="11"/>
  <c r="X20" i="11"/>
  <c r="AA20" i="11"/>
  <c r="AB20" i="11"/>
  <c r="D20" i="11"/>
  <c r="G20" i="11"/>
  <c r="H20" i="11"/>
  <c r="AA19" i="11"/>
  <c r="AB19" i="11"/>
  <c r="Q19" i="11"/>
  <c r="R19" i="11"/>
  <c r="G19" i="11"/>
  <c r="H19" i="11"/>
  <c r="X17" i="11"/>
  <c r="AA17" i="11"/>
  <c r="AB17" i="11"/>
  <c r="D17" i="11"/>
  <c r="G17" i="11"/>
  <c r="H17" i="11"/>
  <c r="X16" i="11"/>
  <c r="AA16" i="11"/>
  <c r="AB16" i="11"/>
  <c r="D16" i="11"/>
  <c r="G16" i="11"/>
  <c r="H16" i="11"/>
  <c r="A16" i="11"/>
  <c r="A17" i="11"/>
  <c r="A18" i="11"/>
  <c r="A19" i="11"/>
  <c r="A20" i="11"/>
  <c r="A21" i="11"/>
  <c r="A13" i="11"/>
  <c r="X44" i="11"/>
  <c r="AA44" i="11"/>
  <c r="AB44" i="11"/>
  <c r="D53" i="11"/>
  <c r="G53" i="11"/>
  <c r="H53" i="11"/>
  <c r="D60" i="11"/>
  <c r="D35" i="12"/>
  <c r="D18" i="13"/>
  <c r="N35" i="11"/>
  <c r="D44" i="11"/>
  <c r="G44" i="11"/>
  <c r="H44" i="11"/>
  <c r="D24" i="11"/>
  <c r="G24" i="11"/>
  <c r="H24" i="11"/>
  <c r="D26" i="11"/>
  <c r="G26" i="11"/>
  <c r="H26" i="11"/>
  <c r="D33" i="11"/>
  <c r="D36" i="12"/>
  <c r="D19" i="13"/>
  <c r="N24" i="11"/>
  <c r="Q24" i="11"/>
  <c r="R24" i="11"/>
  <c r="X54" i="11"/>
  <c r="AA54" i="11"/>
  <c r="AB54" i="11"/>
  <c r="D61" i="11"/>
  <c r="I19" i="13"/>
  <c r="X61" i="11"/>
  <c r="D25" i="12"/>
  <c r="D42" i="12"/>
  <c r="X29" i="11"/>
  <c r="AA29" i="11"/>
  <c r="AB29" i="11"/>
  <c r="N54" i="11"/>
  <c r="Q54" i="11"/>
  <c r="R54" i="11"/>
  <c r="N64" i="11"/>
  <c r="N52" i="11"/>
  <c r="Q52" i="11"/>
  <c r="R52" i="11"/>
  <c r="R49" i="11"/>
  <c r="AB83" i="11"/>
  <c r="X57" i="11"/>
  <c r="AA57" i="11"/>
  <c r="AB57" i="11"/>
  <c r="H49" i="11"/>
  <c r="G23" i="11"/>
  <c r="H23" i="11"/>
  <c r="H21" i="11"/>
  <c r="N26" i="11"/>
  <c r="Q26" i="11"/>
  <c r="R26" i="11"/>
  <c r="A14" i="11"/>
  <c r="AB76" i="11"/>
  <c r="AE76" i="11"/>
  <c r="AB21" i="11"/>
  <c r="AB49" i="11"/>
  <c r="N20" i="11"/>
  <c r="Q20" i="11"/>
  <c r="R20" i="11"/>
  <c r="AA23" i="11"/>
  <c r="AB23" i="11"/>
  <c r="AB30" i="11"/>
  <c r="H25" i="12"/>
  <c r="H39" i="12"/>
  <c r="H22" i="13"/>
  <c r="N32" i="11"/>
  <c r="D54" i="11"/>
  <c r="G54" i="11"/>
  <c r="H54" i="11"/>
  <c r="D52" i="11"/>
  <c r="D44" i="12"/>
  <c r="D27" i="13"/>
  <c r="N82" i="11"/>
  <c r="Q82" i="11"/>
  <c r="R82" i="11"/>
  <c r="E27" i="13"/>
  <c r="X64" i="11"/>
  <c r="R83" i="11"/>
  <c r="H83" i="11"/>
  <c r="I18" i="13"/>
  <c r="N25" i="11"/>
  <c r="Q25" i="11"/>
  <c r="R25" i="11"/>
  <c r="N16" i="11"/>
  <c r="Q16" i="11"/>
  <c r="R16" i="11"/>
  <c r="N23" i="11"/>
  <c r="N29" i="11"/>
  <c r="Q29" i="11"/>
  <c r="R29" i="11"/>
  <c r="N17" i="11"/>
  <c r="Q17" i="11"/>
  <c r="R17" i="11"/>
  <c r="R21" i="11"/>
  <c r="R15" i="11"/>
  <c r="N33" i="11"/>
  <c r="AB58" i="11"/>
  <c r="H42" i="12"/>
  <c r="N36" i="11"/>
  <c r="D29" i="11"/>
  <c r="G29" i="11"/>
  <c r="H29" i="11"/>
  <c r="K21" i="12"/>
  <c r="D25" i="13"/>
  <c r="K4" i="12"/>
  <c r="O4" i="12"/>
  <c r="X34" i="11"/>
  <c r="D34" i="11"/>
  <c r="X37" i="11"/>
  <c r="AA37" i="11"/>
  <c r="AB37" i="11"/>
  <c r="D37" i="11"/>
  <c r="G37" i="11"/>
  <c r="H37" i="11"/>
  <c r="N57" i="11"/>
  <c r="Q57" i="11"/>
  <c r="R57" i="11"/>
  <c r="R58" i="11"/>
  <c r="R76" i="11"/>
  <c r="AB15" i="11"/>
  <c r="AE15" i="11"/>
  <c r="H30" i="11"/>
  <c r="AB22" i="11"/>
  <c r="AE22" i="11"/>
  <c r="R81" i="11"/>
  <c r="H81" i="11"/>
  <c r="H15" i="11"/>
  <c r="D65" i="11"/>
  <c r="G65" i="11"/>
  <c r="H65" i="11"/>
  <c r="D62" i="11"/>
  <c r="K12" i="12"/>
  <c r="O12" i="12"/>
  <c r="X65" i="11"/>
  <c r="AA65" i="11"/>
  <c r="AB65" i="11"/>
  <c r="D14" i="11"/>
  <c r="G14" i="11"/>
  <c r="H14" i="11"/>
  <c r="X13" i="11"/>
  <c r="AA13" i="11"/>
  <c r="AB13" i="11"/>
  <c r="X14" i="11"/>
  <c r="AA14" i="11"/>
  <c r="AB14" i="11"/>
  <c r="X62" i="11"/>
  <c r="D13" i="11"/>
  <c r="G13" i="11"/>
  <c r="H13" i="11"/>
  <c r="AB43" i="11"/>
  <c r="AE43" i="11"/>
  <c r="R43" i="11"/>
  <c r="R50" i="11"/>
  <c r="U50" i="11"/>
  <c r="AB81" i="11"/>
  <c r="AE81" i="11"/>
  <c r="H25" i="13"/>
  <c r="K29" i="12"/>
  <c r="Q23" i="11"/>
  <c r="R23" i="11"/>
  <c r="D57" i="11"/>
  <c r="G57" i="11"/>
  <c r="H57" i="11"/>
  <c r="G52" i="11"/>
  <c r="H52" i="11"/>
  <c r="H71" i="11"/>
  <c r="H43" i="11"/>
  <c r="H22" i="11"/>
  <c r="K22" i="11"/>
  <c r="AA34" i="11"/>
  <c r="AB34" i="11"/>
  <c r="X39" i="11"/>
  <c r="AA39" i="11"/>
  <c r="AB39" i="11"/>
  <c r="X41" i="11"/>
  <c r="AA41" i="11"/>
  <c r="AB41" i="11"/>
  <c r="O38" i="11"/>
  <c r="Q38" i="11"/>
  <c r="R38" i="11"/>
  <c r="E38" i="11"/>
  <c r="G38" i="11"/>
  <c r="H38" i="11"/>
  <c r="E40" i="11"/>
  <c r="G40" i="11"/>
  <c r="H40" i="11"/>
  <c r="O5" i="12"/>
  <c r="Y38" i="11"/>
  <c r="AA38" i="11"/>
  <c r="AB38" i="11"/>
  <c r="N37" i="11"/>
  <c r="Q37" i="11"/>
  <c r="R37" i="11"/>
  <c r="N34" i="11"/>
  <c r="D39" i="11"/>
  <c r="G39" i="11"/>
  <c r="H39" i="11"/>
  <c r="G34" i="11"/>
  <c r="H34" i="11"/>
  <c r="D41" i="11"/>
  <c r="G41" i="11"/>
  <c r="H41" i="11"/>
  <c r="K4" i="13"/>
  <c r="O21" i="12"/>
  <c r="U76" i="11"/>
  <c r="R6" i="11"/>
  <c r="R4" i="11"/>
  <c r="K15" i="11"/>
  <c r="H2" i="11"/>
  <c r="H6" i="11"/>
  <c r="K81" i="11"/>
  <c r="U81" i="11"/>
  <c r="U15" i="11"/>
  <c r="U43" i="11"/>
  <c r="X67" i="11"/>
  <c r="AA67" i="11"/>
  <c r="AB67" i="11"/>
  <c r="AA62" i="11"/>
  <c r="AB62" i="11"/>
  <c r="X69" i="11"/>
  <c r="AA69" i="11"/>
  <c r="AB69" i="11"/>
  <c r="H58" i="11"/>
  <c r="H50" i="11"/>
  <c r="H4" i="11"/>
  <c r="O29" i="12"/>
  <c r="K12" i="13"/>
  <c r="Y68" i="11"/>
  <c r="AA68" i="11"/>
  <c r="AB68" i="11"/>
  <c r="Y66" i="11"/>
  <c r="AA66" i="11"/>
  <c r="AB66" i="11"/>
  <c r="O68" i="11"/>
  <c r="Q68" i="11"/>
  <c r="R68" i="11"/>
  <c r="O13" i="12"/>
  <c r="O66" i="11"/>
  <c r="Q66" i="11"/>
  <c r="R66" i="11"/>
  <c r="E68" i="11"/>
  <c r="G68" i="11"/>
  <c r="H68" i="11"/>
  <c r="E66" i="11"/>
  <c r="G66" i="11"/>
  <c r="H66" i="11"/>
  <c r="K43" i="11"/>
  <c r="R30" i="11"/>
  <c r="R22" i="11"/>
  <c r="U22" i="11"/>
  <c r="N65" i="11"/>
  <c r="Q65" i="11"/>
  <c r="R65" i="11"/>
  <c r="N62" i="11"/>
  <c r="N13" i="11"/>
  <c r="Q13" i="11"/>
  <c r="R13" i="11"/>
  <c r="N14" i="11"/>
  <c r="Q14" i="11"/>
  <c r="R14" i="11"/>
  <c r="D67" i="11"/>
  <c r="G67" i="11"/>
  <c r="H67" i="11"/>
  <c r="G62" i="11"/>
  <c r="H62" i="11"/>
  <c r="D69" i="11"/>
  <c r="G69" i="11"/>
  <c r="H69" i="11"/>
  <c r="K71" i="11"/>
  <c r="AB12" i="11"/>
  <c r="AE12" i="11"/>
  <c r="H12" i="11"/>
  <c r="Q34" i="11"/>
  <c r="R34" i="11"/>
  <c r="N39" i="11"/>
  <c r="Q39" i="11"/>
  <c r="R39" i="11"/>
  <c r="N41" i="11"/>
  <c r="Q41" i="11"/>
  <c r="R41" i="11"/>
  <c r="O4" i="13"/>
  <c r="O22" i="12"/>
  <c r="Y33" i="11"/>
  <c r="AA33" i="11"/>
  <c r="AB33" i="11"/>
  <c r="Y35" i="11"/>
  <c r="AA35" i="11"/>
  <c r="AB35" i="11"/>
  <c r="O35" i="11"/>
  <c r="Q35" i="11"/>
  <c r="R35" i="11"/>
  <c r="E36" i="11"/>
  <c r="G36" i="11"/>
  <c r="H36" i="11"/>
  <c r="O9" i="12"/>
  <c r="E32" i="11"/>
  <c r="G32" i="11"/>
  <c r="H32" i="11"/>
  <c r="Y36" i="11"/>
  <c r="AA36" i="11"/>
  <c r="AB36" i="11"/>
  <c r="O33" i="11"/>
  <c r="Q33" i="11"/>
  <c r="R33" i="11"/>
  <c r="Y32" i="11"/>
  <c r="AA32" i="11"/>
  <c r="AB32" i="11"/>
  <c r="O32" i="11"/>
  <c r="Q32" i="11"/>
  <c r="R32" i="11"/>
  <c r="O36" i="11"/>
  <c r="Q36" i="11"/>
  <c r="R36" i="11"/>
  <c r="E33" i="11"/>
  <c r="G33" i="11"/>
  <c r="H33" i="11"/>
  <c r="E35" i="11"/>
  <c r="G35" i="11"/>
  <c r="H35" i="11"/>
  <c r="R2" i="11"/>
  <c r="H1" i="11"/>
  <c r="K50" i="11"/>
  <c r="R12" i="11"/>
  <c r="R1" i="11"/>
  <c r="O30" i="12"/>
  <c r="O12" i="13"/>
  <c r="AB50" i="11"/>
  <c r="AE50" i="11"/>
  <c r="K12" i="11"/>
  <c r="Q62" i="11"/>
  <c r="R62" i="11"/>
  <c r="N67" i="11"/>
  <c r="Q67" i="11"/>
  <c r="R67" i="11"/>
  <c r="N69" i="11"/>
  <c r="Q69" i="11"/>
  <c r="R69" i="11"/>
  <c r="O17" i="12"/>
  <c r="Y64" i="11"/>
  <c r="AA64" i="11"/>
  <c r="AB64" i="11"/>
  <c r="O64" i="11"/>
  <c r="Q64" i="11"/>
  <c r="R64" i="11"/>
  <c r="E64" i="11"/>
  <c r="G64" i="11"/>
  <c r="H64" i="11"/>
  <c r="Y61" i="11"/>
  <c r="AA61" i="11"/>
  <c r="AB61" i="11"/>
  <c r="O61" i="11"/>
  <c r="Q61" i="11"/>
  <c r="R61" i="11"/>
  <c r="E61" i="11"/>
  <c r="G61" i="11"/>
  <c r="H61" i="11"/>
  <c r="O63" i="11"/>
  <c r="Q63" i="11"/>
  <c r="R63" i="11"/>
  <c r="Y60" i="11"/>
  <c r="AA60" i="11"/>
  <c r="AB60" i="11"/>
  <c r="Y63" i="11"/>
  <c r="AA63" i="11"/>
  <c r="AB63" i="11"/>
  <c r="O60" i="11"/>
  <c r="Q60" i="11"/>
  <c r="R60" i="11"/>
  <c r="E63" i="11"/>
  <c r="G63" i="11"/>
  <c r="H63" i="11"/>
  <c r="E60" i="11"/>
  <c r="G60" i="11"/>
  <c r="H60" i="11"/>
  <c r="R42" i="11"/>
  <c r="R31" i="11"/>
  <c r="U31" i="11"/>
  <c r="H42" i="11"/>
  <c r="H31" i="11"/>
  <c r="H3" i="11"/>
  <c r="AB31" i="11"/>
  <c r="AE31" i="11"/>
  <c r="K31" i="11"/>
  <c r="AB42" i="11"/>
  <c r="O5" i="13"/>
  <c r="O26" i="12"/>
  <c r="O9" i="13"/>
  <c r="H70" i="11"/>
  <c r="AB59" i="11"/>
  <c r="AE59" i="11"/>
  <c r="AB70" i="11"/>
  <c r="O13" i="13"/>
  <c r="O34" i="12"/>
  <c r="O17" i="13"/>
  <c r="R70" i="11"/>
  <c r="R59" i="11"/>
  <c r="U12" i="11"/>
  <c r="R3" i="11"/>
  <c r="R5" i="11"/>
  <c r="H59" i="11"/>
  <c r="U59" i="11"/>
  <c r="R8" i="11"/>
  <c r="H5" i="11"/>
  <c r="K59" i="11"/>
  <c r="H8" i="11"/>
  <c r="D26" i="9"/>
  <c r="E33" i="8"/>
  <c r="F33" i="8"/>
  <c r="C26" i="9"/>
  <c r="E31" i="8"/>
  <c r="F31" i="8"/>
  <c r="E37" i="8"/>
  <c r="F37" i="8"/>
  <c r="E36" i="8"/>
  <c r="F36" i="8"/>
  <c r="F34" i="8"/>
  <c r="F30" i="8"/>
  <c r="E22" i="8"/>
  <c r="F22" i="8"/>
  <c r="E21" i="8"/>
  <c r="F21" i="8"/>
  <c r="E17" i="8"/>
  <c r="F17" i="8"/>
  <c r="E15" i="8"/>
  <c r="F15" i="8"/>
  <c r="E14" i="8"/>
  <c r="F14" i="8"/>
  <c r="E10" i="8"/>
  <c r="F10" i="8"/>
  <c r="F8" i="8"/>
  <c r="E6" i="8"/>
  <c r="F6" i="8"/>
  <c r="E5" i="8"/>
  <c r="F5" i="8"/>
  <c r="E29" i="8"/>
  <c r="F29" i="8"/>
  <c r="F54" i="8"/>
  <c r="F50" i="8"/>
  <c r="F55" i="8"/>
  <c r="E27" i="8"/>
  <c r="F27" i="8"/>
  <c r="E26" i="8"/>
  <c r="F26" i="8"/>
  <c r="E28" i="8"/>
  <c r="F28" i="8"/>
  <c r="E35" i="8"/>
  <c r="F35" i="8"/>
  <c r="E32" i="8"/>
  <c r="F32" i="8"/>
  <c r="F48" i="8"/>
  <c r="F46" i="8"/>
  <c r="I88" i="29" l="1"/>
  <c r="J73" i="29"/>
  <c r="AF8" i="29"/>
  <c r="I31" i="32" s="1"/>
  <c r="I19" i="32" s="1"/>
  <c r="L28" i="29"/>
  <c r="K28" i="29"/>
  <c r="G28" i="32"/>
  <c r="G16" i="32" s="1"/>
  <c r="J28" i="29"/>
  <c r="F28" i="32"/>
  <c r="F16" i="32" s="1"/>
  <c r="I28" i="29"/>
  <c r="G28" i="29"/>
  <c r="M23" i="29"/>
  <c r="M72" i="29"/>
  <c r="M88" i="29"/>
  <c r="G58" i="29"/>
  <c r="M58" i="29" s="1"/>
  <c r="AG9" i="29"/>
  <c r="J32" i="32" s="1"/>
  <c r="J20" i="32" s="1"/>
  <c r="M57" i="29"/>
  <c r="M42" i="29"/>
  <c r="H13" i="29"/>
  <c r="M13" i="29" s="1"/>
  <c r="AG5" i="29"/>
  <c r="J28" i="32" s="1"/>
  <c r="J16" i="32" s="1"/>
  <c r="AB8" i="29"/>
  <c r="E31" i="32" s="1"/>
  <c r="E19" i="32" s="1"/>
  <c r="AA8" i="29"/>
  <c r="D31" i="32" s="1"/>
  <c r="D19" i="32" s="1"/>
  <c r="H28" i="29"/>
  <c r="G73" i="29"/>
  <c r="M87" i="29"/>
  <c r="AA12" i="29"/>
  <c r="D35" i="32" s="1"/>
  <c r="D23" i="32" s="1"/>
  <c r="M68" i="29"/>
  <c r="M53" i="29"/>
  <c r="AC12" i="29"/>
  <c r="F35" i="32" s="1"/>
  <c r="F23" i="32" s="1"/>
  <c r="M43" i="29"/>
  <c r="AE12" i="29"/>
  <c r="H35" i="32" s="1"/>
  <c r="H23" i="32" s="1"/>
  <c r="AG11" i="29"/>
  <c r="J34" i="32" s="1"/>
  <c r="J22" i="32" s="1"/>
  <c r="AD12" i="29"/>
  <c r="M12" i="29"/>
  <c r="M27" i="29"/>
  <c r="AG10" i="29"/>
  <c r="J33" i="32" s="1"/>
  <c r="J21" i="32" s="1"/>
  <c r="AF12" i="29"/>
  <c r="AB12" i="29"/>
  <c r="M73" i="29" l="1"/>
  <c r="M28" i="29"/>
  <c r="AA13" i="29"/>
  <c r="D36" i="32" s="1"/>
  <c r="D24" i="32" s="1"/>
  <c r="AG8" i="29"/>
  <c r="J31" i="32" s="1"/>
  <c r="J19" i="32" s="1"/>
  <c r="AC13" i="29"/>
  <c r="F36" i="32" s="1"/>
  <c r="F24" i="32" s="1"/>
  <c r="AE13" i="29"/>
  <c r="H36" i="32" s="1"/>
  <c r="H24" i="32" s="1"/>
  <c r="AD13" i="29"/>
  <c r="G36" i="32" s="1"/>
  <c r="G24" i="32" s="1"/>
  <c r="G35" i="32"/>
  <c r="G23" i="32" s="1"/>
  <c r="I35" i="32"/>
  <c r="I23" i="32" s="1"/>
  <c r="AF13" i="29"/>
  <c r="I36" i="32" s="1"/>
  <c r="I24" i="32" s="1"/>
  <c r="AG12" i="29"/>
  <c r="J35" i="32" s="1"/>
  <c r="J23" i="32" s="1"/>
  <c r="E35" i="32"/>
  <c r="E23" i="32" s="1"/>
  <c r="AG13" i="29" l="1"/>
  <c r="J36" i="32" s="1"/>
  <c r="J24" i="32" s="1"/>
</calcChain>
</file>

<file path=xl/sharedStrings.xml><?xml version="1.0" encoding="utf-8"?>
<sst xmlns="http://schemas.openxmlformats.org/spreadsheetml/2006/main" count="4670" uniqueCount="454">
  <si>
    <t>Description</t>
  </si>
  <si>
    <t>DE</t>
  </si>
  <si>
    <t>No</t>
  </si>
  <si>
    <t>Project</t>
  </si>
  <si>
    <t>Government</t>
  </si>
  <si>
    <t>RE</t>
  </si>
  <si>
    <t>2013/2014</t>
  </si>
  <si>
    <t>2014/2015</t>
  </si>
  <si>
    <t>2015/2016</t>
  </si>
  <si>
    <t>Primary</t>
  </si>
  <si>
    <t>Secondary</t>
  </si>
  <si>
    <t>-</t>
  </si>
  <si>
    <t>Create and distribute school management toolkit</t>
  </si>
  <si>
    <t>Conduct M&amp;E for orientation to primary and secondary school heads</t>
  </si>
  <si>
    <t>Official school ranking</t>
  </si>
  <si>
    <t>School incentive scheme</t>
  </si>
  <si>
    <t>Disseminate Item Analysis Booklet</t>
  </si>
  <si>
    <t>Publish in online</t>
  </si>
  <si>
    <t>Publish in SMS</t>
  </si>
  <si>
    <t>Publish in TV</t>
  </si>
  <si>
    <t>Publish in newspaper</t>
  </si>
  <si>
    <t>Distribute reports to key stakeholders</t>
  </si>
  <si>
    <t>Monetary incentive to primary schools</t>
  </si>
  <si>
    <t>Non-monetary incentive to primary schools</t>
  </si>
  <si>
    <t>Monetary incentive to secondary schools</t>
  </si>
  <si>
    <t>Non-monetary incentive to secondary schools</t>
  </si>
  <si>
    <t>Train the trainers for primary school head orientation</t>
  </si>
  <si>
    <t>Conduct orientation to primary school heads</t>
  </si>
  <si>
    <t>Train the trainers for secondary school head orientation</t>
  </si>
  <si>
    <t>Conduct orientation to secondary school heads</t>
  </si>
  <si>
    <t>Cost items</t>
  </si>
  <si>
    <t>Repeat</t>
  </si>
  <si>
    <t>Unit cost</t>
  </si>
  <si>
    <t>Number of items</t>
  </si>
  <si>
    <t>Total cost</t>
  </si>
  <si>
    <t>Create full transparency on school performance</t>
  </si>
  <si>
    <t>Print the Item Analysis Booklet</t>
  </si>
  <si>
    <t>x</t>
  </si>
  <si>
    <t>Provision for booklet to the schools, DEOs, REOs, MoEVT and PMO-RALG</t>
  </si>
  <si>
    <t>Design of the reports</t>
  </si>
  <si>
    <t>To be checked with NECTA on internal capacity to process data</t>
  </si>
  <si>
    <t>Prepare database and finalize the documentation of ranking for different media</t>
  </si>
  <si>
    <t>Publish PSLE ranking on newspaper</t>
  </si>
  <si>
    <t>4 pages in 5 national newspapers (Daily News, Uhuru, Nipashe, Mwananchi, Guardian)</t>
  </si>
  <si>
    <t>Prepare press conferance for TV and radio coverage on PSLE</t>
  </si>
  <si>
    <t>Broadcast PSLE results on TV - cost for airtime</t>
  </si>
  <si>
    <t>Publish PSLE ranking on SMS portal</t>
  </si>
  <si>
    <t>Publish PSLE booklet for schools, WECs, DEOs and Ministry</t>
  </si>
  <si>
    <t>Provision for PSLE booklet to the schools, DEOs, REOs, MoEVT and PMO-RALG</t>
  </si>
  <si>
    <t>Publish CSEE ranking on newspaper</t>
  </si>
  <si>
    <t>Prepare press conferance for TV and radio coverage on CSEE</t>
  </si>
  <si>
    <t>Broadcast CSEE results on TV - cost for airtime</t>
  </si>
  <si>
    <t>Publish CSEE ranking on SMS portal</t>
  </si>
  <si>
    <t>Publish CSEE booklet for schools, WECs, DEOs and Ministry</t>
  </si>
  <si>
    <t>Provision for CSEE booklet to the schools, DEOs, REOs, MoEVT and PMO-RALG</t>
  </si>
  <si>
    <t>Introduce incentive system for improved schools</t>
  </si>
  <si>
    <t>Printing of certificates - primary</t>
  </si>
  <si>
    <t>Printing of certificates - secondary</t>
  </si>
  <si>
    <t>Prize giving ceremony primary - DSA</t>
  </si>
  <si>
    <t>Prize giving ceremony primary - transport</t>
  </si>
  <si>
    <t>Prize giving ceremony primary - venue hire</t>
  </si>
  <si>
    <t>Prize giving ceremony primary - refreshments</t>
  </si>
  <si>
    <t>Prize giving ceremony secondary - DSA</t>
  </si>
  <si>
    <t>Prize giving ceremony secondary - transport</t>
  </si>
  <si>
    <t>Prize giving ceremony secondary - venue hire</t>
  </si>
  <si>
    <t>Prize giving ceremony secondary - refreshments</t>
  </si>
  <si>
    <t>Media coverage - primary - newspaper</t>
  </si>
  <si>
    <t>1 pages in 5 national newspapers (Daily News, Uhuru, Nipashe, Mwananchi, Guardian)</t>
  </si>
  <si>
    <t>Media coverage - secondary - newspaper</t>
  </si>
  <si>
    <t>Media coverage - primary - TV airtime + press conferance</t>
  </si>
  <si>
    <t>Media coverage - secondary - TV airtime + press conferance</t>
  </si>
  <si>
    <t>Establish feedback mechanisms for ranking, incentive and empowerment program</t>
  </si>
  <si>
    <t>Conduct field visits to 75 schools monitor usage of incentives</t>
  </si>
  <si>
    <t>Field visit budget captured in school head group</t>
  </si>
  <si>
    <t>Primary education</t>
  </si>
  <si>
    <t>Non-government</t>
  </si>
  <si>
    <t>Secondary education</t>
  </si>
  <si>
    <t>Number of zones</t>
  </si>
  <si>
    <t>Number of regions</t>
  </si>
  <si>
    <t>Number of districts</t>
  </si>
  <si>
    <t>Ministry</t>
  </si>
  <si>
    <t>PMO-RALG</t>
  </si>
  <si>
    <t>Incentives</t>
  </si>
  <si>
    <t>Hosting region DEOs</t>
  </si>
  <si>
    <t>Hosting region REOs</t>
  </si>
  <si>
    <t>Ministries</t>
  </si>
  <si>
    <t>A</t>
  </si>
  <si>
    <t>B</t>
  </si>
  <si>
    <t>C</t>
  </si>
  <si>
    <t>D</t>
  </si>
  <si>
    <t>E</t>
  </si>
  <si>
    <t>GRAND TOTAL</t>
  </si>
  <si>
    <t>People</t>
  </si>
  <si>
    <t>Days</t>
  </si>
  <si>
    <t>Print the toolkit</t>
  </si>
  <si>
    <t>.</t>
  </si>
  <si>
    <t>Provision for toolkits to the training centers</t>
  </si>
  <si>
    <t>Conduct orientation to primary school heads - workshop</t>
  </si>
  <si>
    <t>Daily subsistance allowance (DSA) to Facilitators</t>
  </si>
  <si>
    <t>2+1 days, allowance for senior</t>
  </si>
  <si>
    <t xml:space="preserve">Transport allowance for facilitators </t>
  </si>
  <si>
    <t>Stationery</t>
  </si>
  <si>
    <t>Training Halls</t>
  </si>
  <si>
    <t>Refreshment</t>
  </si>
  <si>
    <t>Contingency (5%)</t>
  </si>
  <si>
    <t>Conduct orientation to primary school heads - ToT</t>
  </si>
  <si>
    <t>3+1 days, allowance for senior</t>
  </si>
  <si>
    <t>Daily subsistance allowance (DSA) to Trainees</t>
  </si>
  <si>
    <t>Transport allowance for trainers</t>
  </si>
  <si>
    <t>Conduct orientation to primary school heads - training</t>
  </si>
  <si>
    <t>3+2 days, allowance for senior</t>
  </si>
  <si>
    <t>Daily subsistance allowance (DSA) to School heads</t>
  </si>
  <si>
    <t>3+1 days, allowance for junior</t>
  </si>
  <si>
    <t>Transport allowance for traineees</t>
  </si>
  <si>
    <t>Stationery - flip charts</t>
  </si>
  <si>
    <t>Stationery - packed bag</t>
  </si>
  <si>
    <t>Conduct orientation to secondary school heads - workshop</t>
  </si>
  <si>
    <t>Conduct orientation to secondary school heads - ToT</t>
  </si>
  <si>
    <t>Conduct orientation to secondary school heads - training</t>
  </si>
  <si>
    <t>Write compiled training report for primary and secondary</t>
  </si>
  <si>
    <t>Daily subsistance allowance (DSA) to report writers</t>
  </si>
  <si>
    <t>5 days for compiled report, with 10 people</t>
  </si>
  <si>
    <t>Transport allowance for report writes</t>
  </si>
  <si>
    <t>Make revisions on the best practice toolkit</t>
  </si>
  <si>
    <t>Daily subsistance allowance (DSA) to supervisors</t>
  </si>
  <si>
    <t>14 days per group, 5 people per group (officer PMO-RALG, 1 MoEVT, 1 inspector, 1 DEO, 1 REO)</t>
  </si>
  <si>
    <t>Fuel allowance</t>
  </si>
  <si>
    <t>100 liters per group</t>
  </si>
  <si>
    <t>sessions</t>
  </si>
  <si>
    <t>session per group</t>
  </si>
  <si>
    <t>days per session</t>
  </si>
  <si>
    <t>travel day</t>
  </si>
  <si>
    <t>number of days</t>
  </si>
  <si>
    <t>Facilitators</t>
  </si>
  <si>
    <t>per zone</t>
  </si>
  <si>
    <t>Trainers</t>
  </si>
  <si>
    <t>per region</t>
  </si>
  <si>
    <t>School heads</t>
  </si>
  <si>
    <t>Inspectors</t>
  </si>
  <si>
    <t>per district</t>
  </si>
  <si>
    <t>DEO</t>
  </si>
  <si>
    <t>REO</t>
  </si>
  <si>
    <t>Total trainees</t>
  </si>
  <si>
    <t>Supervisors</t>
  </si>
  <si>
    <t>Assumptions on incentives</t>
  </si>
  <si>
    <t>Number of schools - absolute</t>
  </si>
  <si>
    <t>Number of schools - most improved</t>
  </si>
  <si>
    <t>Number of schools - broader</t>
  </si>
  <si>
    <t>Assumption on number of schools</t>
  </si>
  <si>
    <t>Big (&gt;40)</t>
  </si>
  <si>
    <t>Small (&lt;40)</t>
  </si>
  <si>
    <t>Money given - most improved</t>
  </si>
  <si>
    <t>Total budget</t>
  </si>
  <si>
    <t>Money given - improved</t>
  </si>
  <si>
    <t>TOTAL</t>
  </si>
  <si>
    <t>F</t>
  </si>
  <si>
    <t>G</t>
  </si>
  <si>
    <t>H</t>
  </si>
  <si>
    <t>I</t>
  </si>
  <si>
    <t>J</t>
  </si>
  <si>
    <t>Publish PSLE ranking on internet</t>
  </si>
  <si>
    <t>Publish CSEE ranking on internet</t>
  </si>
  <si>
    <t>SMS budget</t>
  </si>
  <si>
    <t>Software</t>
  </si>
  <si>
    <t>Ozeki NG SMS Gateway 100 MPS</t>
  </si>
  <si>
    <t xml:space="preserve">100 message per second capacity, no limitation for the number of service provider connections, no limitation for the number of users </t>
  </si>
  <si>
    <t>EUR 20 ,900</t>
  </si>
  <si>
    <t>Capacity Building</t>
  </si>
  <si>
    <t>Implementation</t>
  </si>
  <si>
    <t>Two things not covered</t>
  </si>
  <si>
    <r>
      <t xml:space="preserve">Security in PHP training (two personnels)  at Koening, Delhi, India: </t>
    </r>
    <r>
      <rPr>
        <b/>
        <sz val="10"/>
        <color theme="1"/>
        <rFont val="Calibri"/>
        <family val="2"/>
        <charset val="162"/>
        <scheme val="minor"/>
      </rPr>
      <t>EUR 6,000</t>
    </r>
  </si>
  <si>
    <r>
      <t>1.</t>
    </r>
    <r>
      <rPr>
        <sz val="10"/>
        <color theme="1"/>
        <rFont val="Times New Roman"/>
        <family val="1"/>
        <charset val="162"/>
      </rPr>
      <t xml:space="preserve">       </t>
    </r>
    <r>
      <rPr>
        <sz val="10"/>
        <color theme="1"/>
        <rFont val="Calibri"/>
        <family val="2"/>
        <scheme val="minor"/>
      </rPr>
      <t xml:space="preserve"> Outsourcing SMPP configuration expert (four links</t>
    </r>
    <r>
      <rPr>
        <b/>
        <sz val="10"/>
        <color theme="1"/>
        <rFont val="Calibri"/>
        <family val="2"/>
        <charset val="162"/>
        <scheme val="minor"/>
      </rPr>
      <t>) EUR 3,000</t>
    </r>
  </si>
  <si>
    <r>
      <t>2.</t>
    </r>
    <r>
      <rPr>
        <sz val="10"/>
        <color theme="1"/>
        <rFont val="Times New Roman"/>
        <family val="1"/>
        <charset val="162"/>
      </rPr>
      <t xml:space="preserve">       </t>
    </r>
    <r>
      <rPr>
        <sz val="10"/>
        <color theme="1"/>
        <rFont val="Calibri"/>
        <family val="2"/>
        <scheme val="minor"/>
      </rPr>
      <t xml:space="preserve">Coding and testing for three weeks, two programmers </t>
    </r>
    <r>
      <rPr>
        <b/>
        <sz val="10"/>
        <color theme="1"/>
        <rFont val="Calibri"/>
        <family val="2"/>
        <charset val="162"/>
        <scheme val="minor"/>
      </rPr>
      <t>EUR 12,000</t>
    </r>
  </si>
  <si>
    <r>
      <t>1.</t>
    </r>
    <r>
      <rPr>
        <sz val="10"/>
        <color theme="1"/>
        <rFont val="Times New Roman"/>
        <family val="1"/>
        <charset val="162"/>
      </rPr>
      <t xml:space="preserve">       </t>
    </r>
    <r>
      <rPr>
        <sz val="10"/>
        <color theme="1"/>
        <rFont val="Calibri"/>
        <family val="2"/>
        <scheme val="minor"/>
      </rPr>
      <t>Support staffs need during high seasons</t>
    </r>
  </si>
  <si>
    <r>
      <t>2.</t>
    </r>
    <r>
      <rPr>
        <sz val="10"/>
        <color theme="1"/>
        <rFont val="Times New Roman"/>
        <family val="1"/>
        <charset val="162"/>
      </rPr>
      <t xml:space="preserve">       </t>
    </r>
    <r>
      <rPr>
        <sz val="10"/>
        <color theme="1"/>
        <rFont val="Calibri"/>
        <family val="2"/>
        <scheme val="minor"/>
      </rPr>
      <t>Bandwidth required during high seasons</t>
    </r>
  </si>
  <si>
    <t>FROM NECTA</t>
  </si>
  <si>
    <t>eur to tsh</t>
  </si>
  <si>
    <t>source: oanda.com 03.04.2013</t>
  </si>
  <si>
    <t>2 people for 1 month</t>
  </si>
  <si>
    <t>Govt</t>
  </si>
  <si>
    <t>Total</t>
  </si>
  <si>
    <t>Milestone</t>
  </si>
  <si>
    <t>Potential for PPP</t>
  </si>
  <si>
    <t>Yes</t>
  </si>
  <si>
    <t>Initiative Name:</t>
  </si>
  <si>
    <t>Instructions Summary Sheet:</t>
  </si>
  <si>
    <t>Instructions (Budget template):</t>
  </si>
  <si>
    <t>1) Each initiative to have one separate sheet for budget. Create more copies as needed to suit initiative number</t>
  </si>
  <si>
    <t>3) IMPORTANT: use auto sum to demonstrate the calculation of each figure. DO NOT use a manual calculator to derive the figure and input into the initiative budget sheet</t>
  </si>
  <si>
    <t>2) Items to be automated and link to summary table in each initiative page</t>
  </si>
  <si>
    <t xml:space="preserve">6) Do a spell check review on the excel before submission
</t>
  </si>
  <si>
    <t>5) Ensure to include inflation rate into your calculations</t>
  </si>
  <si>
    <t>Total additional budget for &lt;XXX&gt; lab</t>
  </si>
  <si>
    <t>Lab: &lt;Lab Name&gt;</t>
  </si>
  <si>
    <t>CAPEX</t>
  </si>
  <si>
    <t>OPEX</t>
  </si>
  <si>
    <t>Compensation of employees</t>
  </si>
  <si>
    <t>Compensation of Employees</t>
  </si>
  <si>
    <t>Potential for DP funding</t>
  </si>
  <si>
    <t>Summary of Economic Classification of Expenditure</t>
  </si>
  <si>
    <t>Salaries and wages</t>
  </si>
  <si>
    <t>Social contributioins</t>
  </si>
  <si>
    <t>A&amp;S/O/S:Personnel &amp; labour</t>
  </si>
  <si>
    <t>Advert:Auctions</t>
  </si>
  <si>
    <t>Advert:Bursaries(Non employees)</t>
  </si>
  <si>
    <t>Advert:Gifts &amp; promotional item</t>
  </si>
  <si>
    <t>Advert:Marketing</t>
  </si>
  <si>
    <t>Advert:Recruitment</t>
  </si>
  <si>
    <t>Advert:Tenders</t>
  </si>
  <si>
    <t>Audit fees:Ext computer audits</t>
  </si>
  <si>
    <t>Audit fees:Ext current year</t>
  </si>
  <si>
    <t>Audit fees:Ext disbursements</t>
  </si>
  <si>
    <t>Audit fees:Ext environmntl audits</t>
  </si>
  <si>
    <t>Audit fees:Ext forensic investg</t>
  </si>
  <si>
    <t>Audit fees:Ext performance audit</t>
  </si>
  <si>
    <t>Audit fees:Ext previous year</t>
  </si>
  <si>
    <t>Bank charg &amp; card fees comm bank</t>
  </si>
  <si>
    <t>Bursaries(employees)</t>
  </si>
  <si>
    <t>C/P:Bus &amp; adv ser:Accnt &amp; auditors</t>
  </si>
  <si>
    <t>C/P:Bus &amp; adv ser:Audit com(N-off)</t>
  </si>
  <si>
    <t>C/P:Bus &amp; adv ser:Com&amp;com of enqry</t>
  </si>
  <si>
    <t>C/P:Bus &amp; adv ser:Communication</t>
  </si>
  <si>
    <t>C/P:Bus &amp; adv ser:Fin management</t>
  </si>
  <si>
    <t>C/P:Bus &amp; adv ser:Human resource</t>
  </si>
  <si>
    <t>C/P:Bus &amp; adv ser:Organisational</t>
  </si>
  <si>
    <t>C/P:Bus &amp; adv ser:Prj management</t>
  </si>
  <si>
    <t>C/P:Bus &amp; adv ser:Qualifictn verif</t>
  </si>
  <si>
    <t>C/P:Bus &amp; adv ser:Research &amp; advisor</t>
  </si>
  <si>
    <t>C/P:Bus &amp; adv ser:Trnlat &amp; trnscrpt</t>
  </si>
  <si>
    <t>C/P:Bus &amp; adv ser:Valuer</t>
  </si>
  <si>
    <t>C/P:Infr&amp;pln ser:Architectural</t>
  </si>
  <si>
    <t>C/P:Infr&amp;pln ser:Ecological</t>
  </si>
  <si>
    <t>C/P:L/pvt firm:legal advice</t>
  </si>
  <si>
    <t>C/P:L/pvt firm:messger of court</t>
  </si>
  <si>
    <t>C/P:L/state attny:legal advice</t>
  </si>
  <si>
    <t>C/P:L/state attny:lmessger of court</t>
  </si>
  <si>
    <t>Catering:Departmental activities</t>
  </si>
  <si>
    <t>Com:Cell contrac (subscr &amp; calls)</t>
  </si>
  <si>
    <t>Com:Licences(Radio &amp; tv)</t>
  </si>
  <si>
    <t>Com:Post/stamp/frank mach</t>
  </si>
  <si>
    <t>Com:Radio and TV transmissions</t>
  </si>
  <si>
    <t>Com:Rent priv bag &amp; post box</t>
  </si>
  <si>
    <t>Com:Tel/fax/telegrap&amp;telex</t>
  </si>
  <si>
    <t>Com:Telephone installation</t>
  </si>
  <si>
    <t>Contrctrs:Artists &amp;performers</t>
  </si>
  <si>
    <t>Contrctrs:Auctioneers</t>
  </si>
  <si>
    <t>Contrctrs:Audio visual service</t>
  </si>
  <si>
    <t>Contrctrs:Event promoters</t>
  </si>
  <si>
    <t>Contrctrs:Graphic designers</t>
  </si>
  <si>
    <t>Contrctrs:Maint &amp; rep of mach &amp; eqp</t>
  </si>
  <si>
    <t>Contrctrs:Maint &amp; rep of other assets</t>
  </si>
  <si>
    <t>Contrctrs:Medical serv</t>
  </si>
  <si>
    <t>Contrctrs:Photographer</t>
  </si>
  <si>
    <t>Contrctrs:Photographic services</t>
  </si>
  <si>
    <t>Contrctrs:Plant flowrs &amp; othe dec</t>
  </si>
  <si>
    <t>Contrctrs:Rehab &amp; upgra mach &amp; equip</t>
  </si>
  <si>
    <t>Contrctrs:Stage and sound crew</t>
  </si>
  <si>
    <t>Contrctrs:Tracng agnts &amp; debt coll</t>
  </si>
  <si>
    <t>Electrical Services:Leased buildings</t>
  </si>
  <si>
    <t>Entertain management</t>
  </si>
  <si>
    <t>Entertain ministers</t>
  </si>
  <si>
    <t>Ext comp ser:Data lines</t>
  </si>
  <si>
    <t>Ext comp ser:Infor services</t>
  </si>
  <si>
    <t>Ext comp ser:Internet chrg</t>
  </si>
  <si>
    <t>Ext comp ser:Software licen</t>
  </si>
  <si>
    <t>Ext comp ser:Spec comp ser</t>
  </si>
  <si>
    <t>Ext comp ser:System adviser</t>
  </si>
  <si>
    <t>Ext comp sev:System develop</t>
  </si>
  <si>
    <t>Inv f&amp;g:Chemicals</t>
  </si>
  <si>
    <t>Inv f&amp;g:Fuel,oil &amp; lubricants</t>
  </si>
  <si>
    <t>Inv f&amp;g:General gas</t>
  </si>
  <si>
    <t>Inv food sup:groceries</t>
  </si>
  <si>
    <t>Inv mat&amp;sup: Electrical suppl</t>
  </si>
  <si>
    <t>Inv mat&amp;sup: Hardware</t>
  </si>
  <si>
    <t>Inv mat&amp;sup: Spares &amp; accessories</t>
  </si>
  <si>
    <t>Inv mat&amp;sup: Workshop accessorries</t>
  </si>
  <si>
    <t>Inv mat&amp;supplies: Batteries</t>
  </si>
  <si>
    <t>Inv med:First aid kit</t>
  </si>
  <si>
    <t>Inv oth cons:Brooms &amp; brushes</t>
  </si>
  <si>
    <t>Inv oth cons:Camping material</t>
  </si>
  <si>
    <t>Inv oth cons:Cellphone accessor</t>
  </si>
  <si>
    <t>Inv oth cons:Corporate gear</t>
  </si>
  <si>
    <t>Inv oth cons:Crockery &amp; cutlery</t>
  </si>
  <si>
    <t>Inv oth cons:Disp pap &amp; plas itms</t>
  </si>
  <si>
    <t>Inv oth cons:Linen</t>
  </si>
  <si>
    <t>Inv oth cons:Packing material</t>
  </si>
  <si>
    <t>Inv oth cons:Toiletries</t>
  </si>
  <si>
    <t>Inv oth cons:Tubelghts &amp; light bulb</t>
  </si>
  <si>
    <t>Inv oth cons:Unif &amp; protec clthing</t>
  </si>
  <si>
    <t>Inv oth cons:Wash/clean detergnt</t>
  </si>
  <si>
    <t>Inv sta&amp;prnt:Audio vis materials</t>
  </si>
  <si>
    <t>Inv sta&amp;prnt:Binding</t>
  </si>
  <si>
    <t>Inv sta&amp;prnt:Books,Journal etc</t>
  </si>
  <si>
    <t>Inv sta&amp;prnt:Computer consmbles</t>
  </si>
  <si>
    <t>Inv sta&amp;prnt:Government printer</t>
  </si>
  <si>
    <t>Inv sta&amp;prnt:Magzines/newspapers</t>
  </si>
  <si>
    <t>Inv sta&amp;prnt:Photographic mat</t>
  </si>
  <si>
    <t>Inv sta&amp;prnt:Printing deprtmntal</t>
  </si>
  <si>
    <t>Inv sta&amp;prnt:Stationery</t>
  </si>
  <si>
    <t>Maint &amp; rep:Office buildings</t>
  </si>
  <si>
    <t>Management/handling fees</t>
  </si>
  <si>
    <t>O&amp;L/P/P:Cleaning serv</t>
  </si>
  <si>
    <t>O&amp;L/P/P:First aid</t>
  </si>
  <si>
    <t>O&amp;L/P/P:Fumigate ser</t>
  </si>
  <si>
    <t>O/P:Air charter serv &amp; land right</t>
  </si>
  <si>
    <t>O/P:Air service</t>
  </si>
  <si>
    <t>O/P:Car valet &amp; wash services</t>
  </si>
  <si>
    <t>O/P:Courier &amp; delivery servs</t>
  </si>
  <si>
    <t>O/P:Drivers licenc &amp; permits</t>
  </si>
  <si>
    <t>O/P:Freight service trsprt goods</t>
  </si>
  <si>
    <t>O/P:Harbour service,dock fees</t>
  </si>
  <si>
    <t>O/P:Honoraria(Voluntary workers)</t>
  </si>
  <si>
    <t>O/P:Laundry services</t>
  </si>
  <si>
    <t>O/P:Printing &amp; publications serv</t>
  </si>
  <si>
    <t>O/P:Prof bodies,memb &amp; subsc fees</t>
  </si>
  <si>
    <t>O/P:Resettlement cost</t>
  </si>
  <si>
    <t>Operating leases</t>
  </si>
  <si>
    <t>Personnel agency fees</t>
  </si>
  <si>
    <t>Registration fees</t>
  </si>
  <si>
    <t>Sita Data lines</t>
  </si>
  <si>
    <t>Sita Information servs</t>
  </si>
  <si>
    <t>Sita Internet serv charges</t>
  </si>
  <si>
    <t>Sita Mainframe time</t>
  </si>
  <si>
    <t>Sita Printing works</t>
  </si>
  <si>
    <t>Sita Software licences</t>
  </si>
  <si>
    <t>Sita Specialise comp ser</t>
  </si>
  <si>
    <t>Sita:System advisers</t>
  </si>
  <si>
    <t>Sita:System developmt</t>
  </si>
  <si>
    <t>T&amp;S Dom with op:Air transport</t>
  </si>
  <si>
    <t>T&amp;S Dom with op:GG Vehicle</t>
  </si>
  <si>
    <t>T&amp;S Dom with op:Railway transport</t>
  </si>
  <si>
    <t>T&amp;S Dom with op:Road transport</t>
  </si>
  <si>
    <t>T&amp;S Dom with op:Water transport</t>
  </si>
  <si>
    <t>T&amp;S Dom without op: KM All(SMS&gt;)</t>
  </si>
  <si>
    <t>T&amp;S Dom without op:Car rental</t>
  </si>
  <si>
    <t>T&amp;S Dom without op:GG Vhcl</t>
  </si>
  <si>
    <t>T&amp;S Dom without op:KM All(Own tr</t>
  </si>
  <si>
    <t>T&amp;S Dom:Accomodation</t>
  </si>
  <si>
    <t>T&amp;S Dom:Daily allowance</t>
  </si>
  <si>
    <t>T&amp;S Dom:Food &amp; bever(served)</t>
  </si>
  <si>
    <t>T&amp;S Dom:Incidental cost</t>
  </si>
  <si>
    <t>T&amp;S forgn with op:Air transport</t>
  </si>
  <si>
    <t>T&amp;S forgn with op:Railway transport</t>
  </si>
  <si>
    <t>T&amp;S forgn with op:Road transport</t>
  </si>
  <si>
    <t>T&amp;S forgn with op:Water transport</t>
  </si>
  <si>
    <t>T&amp;S forgn without op:car rental</t>
  </si>
  <si>
    <t>T&amp;S forgn:Accomodation</t>
  </si>
  <si>
    <t>T&amp;S forgn:Daily allowance</t>
  </si>
  <si>
    <t>T&amp;S forgn:Food &amp; bever(serv)</t>
  </si>
  <si>
    <t>T&amp;S forgn:Incidental cost</t>
  </si>
  <si>
    <t>T&amp;S out of town all per res stff</t>
  </si>
  <si>
    <t>T&amp;S: Non employees</t>
  </si>
  <si>
    <t>Train &amp; staff dev :Employees</t>
  </si>
  <si>
    <t>Train &amp; staff dev :Materials &amp; manuals</t>
  </si>
  <si>
    <t>Train &amp; staff dev :Non-employees</t>
  </si>
  <si>
    <t>Transport for public events</t>
  </si>
  <si>
    <t>Travel agency fees</t>
  </si>
  <si>
    <t>Venues and facilities</t>
  </si>
  <si>
    <t>C/EQP&lt;R5000: Comp hardware&amp;systems</t>
  </si>
  <si>
    <t>EQP&lt;R5000: Audio visual equipment</t>
  </si>
  <si>
    <t>EQP&lt;R5000: Building air-con systems</t>
  </si>
  <si>
    <t>EQP&lt;R5000: Cellular phones</t>
  </si>
  <si>
    <t>EQP&lt;R5000: Cellular routers</t>
  </si>
  <si>
    <t>EQP&lt;R5000: Domestic equipment</t>
  </si>
  <si>
    <t>EQP&lt;R5000: Kitchen appliances</t>
  </si>
  <si>
    <t>EQP&lt;R5000: Laundry equipment</t>
  </si>
  <si>
    <t>EQP&lt;R5000: Lifting &amp; handling eqp</t>
  </si>
  <si>
    <t>EQP&lt;R5000: Machines - Metallurgy</t>
  </si>
  <si>
    <t>EQP&lt;R5000: Medical &amp; allied eqp</t>
  </si>
  <si>
    <t>EQP&lt;R5000: Radio equipment</t>
  </si>
  <si>
    <t>EQP&lt;R5000: Sec eqp,sys,mater:fix</t>
  </si>
  <si>
    <t>EQP&lt;R5000: Sec eqp,sys,mater:mov</t>
  </si>
  <si>
    <t>EQP&lt;R5000: Ship &amp; marine eqp</t>
  </si>
  <si>
    <t>EQP&lt;R5000: Tents,flags,accessor</t>
  </si>
  <si>
    <t>EQP&lt;R5000: Workshop eqp &amp; tools</t>
  </si>
  <si>
    <t>EQP&lt;R5000:Emergency/rescue eqp</t>
  </si>
  <si>
    <t>EQP&lt;R5000:Telecommunication</t>
  </si>
  <si>
    <t>F&amp;O/EQP&lt;R5000: Fix in &amp; mov air con</t>
  </si>
  <si>
    <t>F&amp;O/EQP&lt;R5000: Office equipment</t>
  </si>
  <si>
    <t>EQP&lt;R5000: Office equipment</t>
  </si>
  <si>
    <t>F&amp;O/EQP&lt;R5000: Office furniture</t>
  </si>
  <si>
    <t>F&amp;O/EQP&lt;R5000: Paint/sculp &amp; ornaments</t>
  </si>
  <si>
    <t>Int ass&lt;R5000:Softw &amp; oth int asse</t>
  </si>
  <si>
    <t>Pho Eqp&lt;R5000: Photographic equip</t>
  </si>
  <si>
    <t>Motor vehicles</t>
  </si>
  <si>
    <t>Trailor access</t>
  </si>
  <si>
    <t>Audio visual equipment</t>
  </si>
  <si>
    <t>Building air-con systems</t>
  </si>
  <si>
    <t>Cellular phones</t>
  </si>
  <si>
    <t>Computer hardware &amp; systems</t>
  </si>
  <si>
    <t>Domestic equipment</t>
  </si>
  <si>
    <t>Emergency/rescue equipment</t>
  </si>
  <si>
    <t>Medical &amp; allied equipment</t>
  </si>
  <si>
    <t>Kitchen appliances</t>
  </si>
  <si>
    <t>Laundry equipment</t>
  </si>
  <si>
    <t>Lifting &amp; handling equipment</t>
  </si>
  <si>
    <t>Radio equipment</t>
  </si>
  <si>
    <t>Ship &amp; marine equipment</t>
  </si>
  <si>
    <t>Telecommunication</t>
  </si>
  <si>
    <t>Tents,flags &amp; accessories</t>
  </si>
  <si>
    <t>Photographic equipment</t>
  </si>
  <si>
    <t>Security equip,syst,mater:fix</t>
  </si>
  <si>
    <t>Security equip,syst,mater:mov</t>
  </si>
  <si>
    <t>Fix individ &amp; movable air condit</t>
  </si>
  <si>
    <t>Office equipment</t>
  </si>
  <si>
    <t>Office furniture</t>
  </si>
  <si>
    <t>Paint/sculp &amp; ornaments</t>
  </si>
  <si>
    <t>iSimangaliso Wetland Park Authority</t>
  </si>
  <si>
    <t>SA National Biodoversity Institue</t>
  </si>
  <si>
    <t>SA Weather Services</t>
  </si>
  <si>
    <t>SA Parks</t>
  </si>
  <si>
    <t>CSIR</t>
  </si>
  <si>
    <t>Poverty Relief Projects</t>
  </si>
  <si>
    <t>Global Environmental Fund (GEF)</t>
  </si>
  <si>
    <t>Buyisa-a-Bag</t>
  </si>
  <si>
    <t>Goods &amp; Services</t>
  </si>
  <si>
    <t>Assets (&lt;R5000)</t>
  </si>
  <si>
    <t>Payment for Capital Assets</t>
  </si>
  <si>
    <t>Transfers and subsidies</t>
  </si>
  <si>
    <t>Calculation explanation</t>
  </si>
  <si>
    <t>Existing budget (2014/15)</t>
  </si>
  <si>
    <t>2015/16</t>
  </si>
  <si>
    <t>2016/17</t>
  </si>
  <si>
    <t>2017/18</t>
  </si>
  <si>
    <t>2018/19</t>
  </si>
  <si>
    <t>Total Govt funding</t>
  </si>
  <si>
    <t>Total Non Govt funding</t>
  </si>
  <si>
    <t>Non Govt</t>
  </si>
  <si>
    <t>TOTAL Funding required</t>
  </si>
  <si>
    <t>Inflation rate</t>
  </si>
  <si>
    <t>R mn</t>
  </si>
  <si>
    <t>Implementing agency</t>
  </si>
  <si>
    <t>Potential for pure private sector funding</t>
  </si>
  <si>
    <t>Initiative 1</t>
  </si>
  <si>
    <t>Initiative 2</t>
  </si>
  <si>
    <t>Initiative 3</t>
  </si>
  <si>
    <t>1) Summary page to be built once all initiative budget sheets are filled</t>
  </si>
  <si>
    <t xml:space="preserve">2) Each initiative budget sheet has an calculation explanation column. Where possible, ensure that the calculation explanation column is filled out clearly to allow for cross reference with the figure calculated. </t>
  </si>
  <si>
    <t>4) Use the calculation sheet when calculation explanation are complicated and cannot be demonstrated in the actual initiative sheet. Link the figure in the budget sheet to the calculation sheet where possible</t>
  </si>
  <si>
    <t>Create subsidy policy on O&amp;M of wells and farm ponds</t>
  </si>
  <si>
    <t>RDD, Water Conservation Dept, Agri Dept, GSDA</t>
  </si>
  <si>
    <t>5% inflation rate, R10 mn for per diem (2015/16), R15 mn for per diem (2016/17)</t>
  </si>
  <si>
    <t>To capture further breakdown of calculation components for a milestone</t>
  </si>
  <si>
    <t>This page aims:</t>
  </si>
  <si>
    <t>To capture further breakdown of non govt funding (PPP, DP funding, pure private investment) by quantity where applicable</t>
  </si>
  <si>
    <t>Potential for parastatal funding</t>
  </si>
  <si>
    <t>Additional budget for 2014/15</t>
  </si>
  <si>
    <t>3) Inflation rate:</t>
  </si>
  <si>
    <t>Lab: AQUACULTURE</t>
  </si>
  <si>
    <t>Initiative Name: Romanbay Expansion</t>
  </si>
  <si>
    <t>Notes:</t>
  </si>
  <si>
    <t>We will be able to secure ~70% of the CAPEX required internally</t>
  </si>
  <si>
    <t>This will be supplemented by at least 20% ADEP funding</t>
  </si>
  <si>
    <t>The remaining 10% will be generated through operational profits from the existing farm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</si>
</sst>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00\ _T_L_-;\-* #,##0.00\ _T_L_-;_-* &quot;-&quot;??\ _T_L_-;_-@_-"/>
    <numFmt numFmtId="166" formatCode="_-* #,##0\ _T_L_-;\-* #,##0\ _T_L_-;_-* &quot;-&quot;??\ _T_L_-;_-@_-"/>
    <numFmt numFmtId="167" formatCode="0.000%"/>
  </numFmts>
  <fonts count="3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charset val="162"/>
      <scheme val="minor"/>
    </font>
    <font>
      <sz val="11"/>
      <color theme="1"/>
      <name val="Calibri"/>
      <family val="2"/>
      <charset val="162"/>
      <scheme val="minor"/>
    </font>
    <font>
      <sz val="11"/>
      <color theme="1"/>
      <name val="Calibri"/>
      <family val="2"/>
      <scheme val="minor"/>
    </font>
    <font>
      <b/>
      <sz val="11"/>
      <color theme="0"/>
      <name val="Calibri"/>
      <family val="2"/>
      <charset val="162"/>
      <scheme val="minor"/>
    </font>
    <font>
      <b/>
      <sz val="11"/>
      <color theme="1"/>
      <name val="Calibri"/>
      <family val="2"/>
      <charset val="162"/>
      <scheme val="minor"/>
    </font>
    <font>
      <sz val="11"/>
      <color theme="0"/>
      <name val="Calibri"/>
      <family val="2"/>
      <charset val="162"/>
      <scheme val="minor"/>
    </font>
    <font>
      <sz val="11"/>
      <color theme="0" tint="-0.14999847407452621"/>
      <name val="Calibri"/>
      <family val="2"/>
      <charset val="162"/>
      <scheme val="minor"/>
    </font>
    <font>
      <b/>
      <sz val="10"/>
      <color theme="1"/>
      <name val="Verdana"/>
      <family val="2"/>
      <charset val="162"/>
    </font>
    <font>
      <sz val="10"/>
      <color theme="1"/>
      <name val="Calibri"/>
      <family val="2"/>
      <scheme val="minor"/>
    </font>
    <font>
      <b/>
      <sz val="10"/>
      <color theme="1"/>
      <name val="Times New Roman"/>
      <family val="1"/>
      <charset val="162"/>
    </font>
    <font>
      <sz val="10"/>
      <color theme="1"/>
      <name val="Times New Roman"/>
      <family val="1"/>
      <charset val="162"/>
    </font>
    <font>
      <sz val="10"/>
      <color theme="1"/>
      <name val="Calibri"/>
      <family val="2"/>
      <charset val="162"/>
      <scheme val="minor"/>
    </font>
    <font>
      <b/>
      <sz val="10"/>
      <color theme="1"/>
      <name val="Calibri"/>
      <family val="2"/>
      <charset val="162"/>
      <scheme val="minor"/>
    </font>
    <font>
      <b/>
      <sz val="10"/>
      <color theme="1"/>
      <name val="Arial"/>
      <family val="2"/>
    </font>
    <font>
      <b/>
      <sz val="10"/>
      <name val="Arial"/>
      <family val="2"/>
    </font>
    <font>
      <b/>
      <u/>
      <sz val="10"/>
      <name val="Arial"/>
      <family val="2"/>
    </font>
    <font>
      <b/>
      <u/>
      <sz val="10"/>
      <color theme="1"/>
      <name val="Arial"/>
      <family val="2"/>
    </font>
    <font>
      <b/>
      <sz val="12"/>
      <color theme="1"/>
      <name val="Arial"/>
      <family val="2"/>
    </font>
    <font>
      <b/>
      <sz val="11"/>
      <color theme="1"/>
      <name val="Calibri"/>
      <family val="2"/>
      <scheme val="minor"/>
    </font>
    <font>
      <u/>
      <sz val="11"/>
      <color theme="10"/>
      <name val="Calibri"/>
      <family val="2"/>
      <scheme val="minor"/>
    </font>
    <font>
      <u/>
      <sz val="11"/>
      <color theme="11"/>
      <name val="Calibri"/>
      <family val="2"/>
      <scheme val="minor"/>
    </font>
    <font>
      <sz val="10"/>
      <name val="MS Sans Serif"/>
      <family val="2"/>
    </font>
    <font>
      <b/>
      <u/>
      <sz val="11"/>
      <color theme="1"/>
      <name val="Calibri"/>
      <family val="2"/>
      <scheme val="minor"/>
    </font>
    <font>
      <b/>
      <sz val="14"/>
      <color theme="1"/>
      <name val="Calibri"/>
      <family val="2"/>
      <scheme val="minor"/>
    </font>
    <font>
      <i/>
      <sz val="10"/>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theme="3"/>
        <bgColor indexed="64"/>
      </patternFill>
    </fill>
    <fill>
      <patternFill patternType="solid">
        <fgColor rgb="FFFFFFCC"/>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diagonal/>
    </border>
  </borders>
  <cellStyleXfs count="10">
    <xf numFmtId="0" fontId="0" fillId="0" borderId="0"/>
    <xf numFmtId="0" fontId="7" fillId="0" borderId="0"/>
    <xf numFmtId="0" fontId="6" fillId="0" borderId="0"/>
    <xf numFmtId="165" fontId="7" fillId="0" borderId="0" applyFont="0" applyFill="0" applyBorder="0" applyAlignment="0" applyProtection="0"/>
    <xf numFmtId="165" fontId="7" fillId="0" borderId="0" applyFont="0" applyFill="0" applyBorder="0" applyAlignment="0" applyProtection="0"/>
    <xf numFmtId="0" fontId="5" fillId="0" borderId="0"/>
    <xf numFmtId="0" fontId="24" fillId="0" borderId="0" applyNumberFormat="0" applyFill="0" applyBorder="0" applyAlignment="0" applyProtection="0"/>
    <xf numFmtId="0" fontId="25" fillId="0" borderId="0" applyNumberFormat="0" applyFill="0" applyBorder="0" applyAlignment="0" applyProtection="0"/>
    <xf numFmtId="164" fontId="26" fillId="0" borderId="0" applyFont="0" applyFill="0" applyBorder="0" applyAlignment="0" applyProtection="0"/>
    <xf numFmtId="0" fontId="7" fillId="0" borderId="0"/>
  </cellStyleXfs>
  <cellXfs count="148">
    <xf numFmtId="0" fontId="0" fillId="0" borderId="0" xfId="0"/>
    <xf numFmtId="0" fontId="0" fillId="0" borderId="0" xfId="1" applyFont="1" applyBorder="1" applyAlignment="1">
      <alignment horizontal="left" vertical="top"/>
    </xf>
    <xf numFmtId="0" fontId="6" fillId="0" borderId="0" xfId="2" applyFont="1" applyBorder="1"/>
    <xf numFmtId="0" fontId="6" fillId="0" borderId="0" xfId="2" applyFont="1" applyFill="1" applyBorder="1"/>
    <xf numFmtId="0" fontId="8" fillId="2" borderId="0" xfId="1" applyFont="1" applyFill="1" applyBorder="1" applyAlignment="1">
      <alignment vertical="center" wrapText="1"/>
    </xf>
    <xf numFmtId="0" fontId="10" fillId="0" borderId="0" xfId="1" applyFont="1" applyFill="1" applyBorder="1" applyAlignment="1">
      <alignment vertical="center" wrapText="1"/>
    </xf>
    <xf numFmtId="0" fontId="10" fillId="2" borderId="0" xfId="1" applyFont="1" applyFill="1" applyBorder="1" applyAlignment="1">
      <alignment vertical="center" wrapText="1"/>
    </xf>
    <xf numFmtId="0" fontId="8" fillId="0" borderId="0" xfId="1" applyFont="1" applyFill="1" applyBorder="1" applyAlignment="1">
      <alignment vertical="center" wrapText="1"/>
    </xf>
    <xf numFmtId="0" fontId="0" fillId="0" borderId="0" xfId="1" applyFont="1" applyFill="1" applyBorder="1" applyAlignment="1">
      <alignment horizontal="left" vertical="top"/>
    </xf>
    <xf numFmtId="0" fontId="0" fillId="0" borderId="0" xfId="1" applyFont="1" applyBorder="1" applyAlignment="1">
      <alignment horizontal="center" vertical="center" wrapText="1"/>
    </xf>
    <xf numFmtId="3" fontId="0" fillId="0" borderId="0" xfId="1" applyNumberFormat="1" applyFont="1" applyBorder="1" applyAlignment="1">
      <alignment horizontal="left" vertical="top"/>
    </xf>
    <xf numFmtId="0" fontId="6" fillId="0" borderId="0" xfId="2" applyAlignment="1">
      <alignment horizontal="left" vertical="top" wrapText="1"/>
    </xf>
    <xf numFmtId="0" fontId="0" fillId="0" borderId="0" xfId="1" applyFont="1" applyBorder="1" applyAlignment="1">
      <alignment horizontal="left" vertical="top" wrapText="1"/>
    </xf>
    <xf numFmtId="0" fontId="6" fillId="0" borderId="0" xfId="2"/>
    <xf numFmtId="0" fontId="9" fillId="0" borderId="0" xfId="2" applyFont="1"/>
    <xf numFmtId="0" fontId="5" fillId="0" borderId="0" xfId="5" applyAlignment="1">
      <alignment horizontal="left"/>
    </xf>
    <xf numFmtId="0" fontId="5" fillId="0" borderId="0" xfId="5" applyFont="1" applyBorder="1"/>
    <xf numFmtId="0" fontId="5" fillId="0" borderId="0" xfId="5" applyFont="1" applyFill="1" applyBorder="1"/>
    <xf numFmtId="0" fontId="11" fillId="0" borderId="0" xfId="5" applyFont="1" applyBorder="1"/>
    <xf numFmtId="3" fontId="5" fillId="0" borderId="0" xfId="5" applyNumberFormat="1" applyFont="1" applyBorder="1" applyAlignment="1">
      <alignment horizontal="right"/>
    </xf>
    <xf numFmtId="0" fontId="11" fillId="0" borderId="0" xfId="5" applyFont="1" applyFill="1" applyBorder="1"/>
    <xf numFmtId="0" fontId="9" fillId="0" borderId="0" xfId="5" applyFont="1" applyBorder="1"/>
    <xf numFmtId="3" fontId="9" fillId="0" borderId="0" xfId="5" applyNumberFormat="1" applyFont="1" applyBorder="1" applyAlignment="1">
      <alignment horizontal="left"/>
    </xf>
    <xf numFmtId="0" fontId="11" fillId="0" borderId="0" xfId="1" applyFont="1" applyBorder="1" applyAlignment="1">
      <alignment horizontal="left" vertical="top"/>
    </xf>
    <xf numFmtId="3" fontId="0" fillId="0" borderId="0" xfId="1" applyNumberFormat="1" applyFont="1" applyBorder="1" applyAlignment="1">
      <alignment horizontal="center" vertical="center" wrapText="1"/>
    </xf>
    <xf numFmtId="3" fontId="5" fillId="0" borderId="0" xfId="5" applyNumberFormat="1" applyFont="1" applyBorder="1"/>
    <xf numFmtId="1" fontId="5" fillId="0" borderId="0" xfId="5" applyNumberFormat="1" applyFont="1" applyFill="1" applyBorder="1"/>
    <xf numFmtId="3" fontId="5" fillId="0" borderId="0" xfId="5" applyNumberFormat="1" applyFont="1" applyFill="1" applyBorder="1"/>
    <xf numFmtId="1" fontId="5" fillId="0" borderId="0" xfId="5" applyNumberFormat="1" applyFont="1" applyBorder="1"/>
    <xf numFmtId="0" fontId="5" fillId="0" borderId="0" xfId="5"/>
    <xf numFmtId="0" fontId="9" fillId="0" borderId="0" xfId="5" applyFont="1"/>
    <xf numFmtId="1" fontId="5" fillId="0" borderId="0" xfId="5" applyNumberFormat="1"/>
    <xf numFmtId="9" fontId="5" fillId="0" borderId="0" xfId="5" applyNumberFormat="1"/>
    <xf numFmtId="0" fontId="5" fillId="0" borderId="0" xfId="2" applyFont="1"/>
    <xf numFmtId="9" fontId="6" fillId="0" borderId="0" xfId="2" applyNumberFormat="1"/>
    <xf numFmtId="166" fontId="6" fillId="0" borderId="0" xfId="4" applyNumberFormat="1" applyFont="1"/>
    <xf numFmtId="0" fontId="5" fillId="0" borderId="0" xfId="2" applyFont="1" applyFill="1" applyBorder="1"/>
    <xf numFmtId="0" fontId="5" fillId="0" borderId="0" xfId="2" applyFont="1" applyAlignment="1">
      <alignment horizontal="left" vertical="top" wrapText="1"/>
    </xf>
    <xf numFmtId="0" fontId="12" fillId="0" borderId="0" xfId="0" applyFont="1" applyAlignment="1">
      <alignment vertical="center"/>
    </xf>
    <xf numFmtId="0" fontId="13" fillId="0" borderId="0" xfId="0" applyFont="1"/>
    <xf numFmtId="0" fontId="14" fillId="0" borderId="1" xfId="0" applyFont="1" applyBorder="1" applyAlignment="1">
      <alignment vertical="center" wrapText="1"/>
    </xf>
    <xf numFmtId="0" fontId="15" fillId="0" borderId="2" xfId="0" applyFont="1" applyBorder="1" applyAlignment="1">
      <alignment vertical="center" wrapText="1"/>
    </xf>
    <xf numFmtId="0" fontId="16" fillId="0" borderId="0" xfId="0" applyFont="1" applyAlignment="1">
      <alignment vertical="center"/>
    </xf>
    <xf numFmtId="0" fontId="16" fillId="0" borderId="0" xfId="0" applyFont="1" applyAlignment="1">
      <alignment horizontal="left" vertical="center" indent="5"/>
    </xf>
    <xf numFmtId="166" fontId="6" fillId="0" borderId="0" xfId="2" applyNumberFormat="1"/>
    <xf numFmtId="0" fontId="0" fillId="0" borderId="0" xfId="0" applyFill="1" applyBorder="1"/>
    <xf numFmtId="0" fontId="0" fillId="0" borderId="0" xfId="0" applyAlignment="1">
      <alignment horizontal="right"/>
    </xf>
    <xf numFmtId="0" fontId="19" fillId="0" borderId="0" xfId="1" applyFont="1" applyBorder="1"/>
    <xf numFmtId="0" fontId="4" fillId="0" borderId="0" xfId="1" applyFont="1" applyBorder="1"/>
    <xf numFmtId="0" fontId="4" fillId="0" borderId="0" xfId="1" applyFont="1" applyFill="1" applyBorder="1"/>
    <xf numFmtId="0" fontId="4" fillId="0" borderId="0" xfId="1" applyFont="1" applyBorder="1" applyAlignment="1"/>
    <xf numFmtId="0" fontId="4" fillId="0" borderId="0" xfId="0" applyFont="1" applyBorder="1"/>
    <xf numFmtId="0" fontId="4" fillId="0" borderId="0" xfId="0" applyFont="1" applyBorder="1" applyAlignment="1">
      <alignment horizontal="left"/>
    </xf>
    <xf numFmtId="0" fontId="18" fillId="0" borderId="0" xfId="0" applyFont="1" applyBorder="1" applyAlignment="1">
      <alignment horizontal="left"/>
    </xf>
    <xf numFmtId="0" fontId="20" fillId="0" borderId="0" xfId="1" applyFont="1" applyBorder="1"/>
    <xf numFmtId="0" fontId="20" fillId="0" borderId="0" xfId="1" applyFont="1" applyBorder="1" applyAlignment="1">
      <alignment horizontal="left"/>
    </xf>
    <xf numFmtId="0" fontId="21" fillId="0" borderId="0" xfId="0" applyFont="1" applyBorder="1"/>
    <xf numFmtId="0" fontId="18" fillId="0" borderId="0" xfId="1" applyFont="1" applyBorder="1" applyAlignment="1">
      <alignment horizontal="left"/>
    </xf>
    <xf numFmtId="0" fontId="3" fillId="0" borderId="0" xfId="0" applyFont="1" applyAlignment="1">
      <alignment vertical="top"/>
    </xf>
    <xf numFmtId="0" fontId="3" fillId="0" borderId="0" xfId="0" applyFont="1"/>
    <xf numFmtId="0" fontId="3" fillId="0" borderId="3" xfId="0" applyFont="1" applyBorder="1" applyAlignment="1">
      <alignment vertical="top"/>
    </xf>
    <xf numFmtId="0" fontId="18" fillId="3" borderId="3" xfId="0" applyFont="1" applyFill="1" applyBorder="1" applyAlignment="1">
      <alignment vertical="top"/>
    </xf>
    <xf numFmtId="0" fontId="3" fillId="3" borderId="3" xfId="0" applyFont="1" applyFill="1" applyBorder="1" applyAlignment="1">
      <alignment vertical="top"/>
    </xf>
    <xf numFmtId="3" fontId="3" fillId="0" borderId="3" xfId="0" applyNumberFormat="1" applyFont="1" applyBorder="1" applyAlignment="1">
      <alignment vertical="top"/>
    </xf>
    <xf numFmtId="3" fontId="3" fillId="3" borderId="3" xfId="0" applyNumberFormat="1" applyFont="1" applyFill="1" applyBorder="1" applyAlignment="1">
      <alignment vertical="top"/>
    </xf>
    <xf numFmtId="3" fontId="3" fillId="4" borderId="3" xfId="0" applyNumberFormat="1" applyFont="1" applyFill="1" applyBorder="1" applyAlignment="1">
      <alignment vertical="top"/>
    </xf>
    <xf numFmtId="3" fontId="3" fillId="5" borderId="3" xfId="0" applyNumberFormat="1" applyFont="1" applyFill="1" applyBorder="1" applyAlignment="1">
      <alignment vertical="top"/>
    </xf>
    <xf numFmtId="0" fontId="3" fillId="0" borderId="0" xfId="0" applyFont="1" applyBorder="1"/>
    <xf numFmtId="0" fontId="18" fillId="0" borderId="0" xfId="0" applyFont="1"/>
    <xf numFmtId="0" fontId="3" fillId="0" borderId="0" xfId="0" applyFont="1" applyAlignment="1">
      <alignment horizontal="right"/>
    </xf>
    <xf numFmtId="0" fontId="18" fillId="0" borderId="0" xfId="0" applyFont="1" applyAlignment="1">
      <alignment horizontal="right"/>
    </xf>
    <xf numFmtId="0" fontId="18" fillId="0" borderId="0" xfId="0" applyFont="1" applyFill="1" applyBorder="1"/>
    <xf numFmtId="0" fontId="3" fillId="0" borderId="0" xfId="0" applyFont="1" applyAlignment="1">
      <alignment horizontal="left"/>
    </xf>
    <xf numFmtId="0" fontId="22" fillId="0" borderId="0" xfId="0" applyFont="1" applyAlignment="1" applyProtection="1">
      <alignment horizontal="left" vertical="top"/>
      <protection locked="0"/>
    </xf>
    <xf numFmtId="0" fontId="3" fillId="0" borderId="0" xfId="0" applyFont="1" applyAlignment="1" applyProtection="1">
      <alignment vertical="top"/>
      <protection locked="0"/>
    </xf>
    <xf numFmtId="0" fontId="3" fillId="0" borderId="0" xfId="0" applyFont="1" applyAlignment="1" applyProtection="1">
      <alignment vertical="top" wrapText="1"/>
      <protection locked="0"/>
    </xf>
    <xf numFmtId="0" fontId="3" fillId="0" borderId="0" xfId="0" applyFont="1" applyAlignment="1">
      <alignment vertical="top" wrapText="1"/>
    </xf>
    <xf numFmtId="0" fontId="0" fillId="0" borderId="0" xfId="0" applyAlignment="1">
      <alignment wrapText="1"/>
    </xf>
    <xf numFmtId="0" fontId="3" fillId="0" borderId="0" xfId="0" applyFont="1" applyAlignment="1">
      <alignment horizontal="left" vertical="top" wrapText="1"/>
    </xf>
    <xf numFmtId="0" fontId="18" fillId="3" borderId="3" xfId="0" applyFont="1" applyFill="1" applyBorder="1" applyAlignment="1">
      <alignment horizontal="left" vertical="top" wrapText="1"/>
    </xf>
    <xf numFmtId="0" fontId="18" fillId="3" borderId="3" xfId="0" applyFont="1" applyFill="1" applyBorder="1" applyAlignment="1">
      <alignment vertical="top" wrapText="1"/>
    </xf>
    <xf numFmtId="0" fontId="18" fillId="3" borderId="5" xfId="0" applyFont="1" applyFill="1" applyBorder="1" applyAlignment="1">
      <alignment vertical="top" wrapText="1"/>
    </xf>
    <xf numFmtId="0" fontId="18" fillId="3" borderId="6" xfId="0" applyFont="1" applyFill="1" applyBorder="1" applyAlignment="1">
      <alignment vertical="top" wrapText="1"/>
    </xf>
    <xf numFmtId="0" fontId="3" fillId="0" borderId="3" xfId="0" applyFont="1" applyBorder="1" applyAlignment="1" applyProtection="1">
      <alignment vertical="top" wrapText="1"/>
      <protection locked="0"/>
    </xf>
    <xf numFmtId="0" fontId="3" fillId="0" borderId="3" xfId="0" applyFont="1" applyBorder="1" applyAlignment="1">
      <alignment vertical="top" wrapText="1"/>
    </xf>
    <xf numFmtId="3" fontId="3" fillId="0" borderId="3" xfId="0" applyNumberFormat="1" applyFont="1" applyBorder="1" applyAlignment="1" applyProtection="1">
      <alignment vertical="top" wrapText="1"/>
      <protection locked="0"/>
    </xf>
    <xf numFmtId="3" fontId="3" fillId="5" borderId="3" xfId="0" applyNumberFormat="1" applyFont="1" applyFill="1" applyBorder="1" applyAlignment="1">
      <alignment vertical="top" wrapText="1"/>
    </xf>
    <xf numFmtId="3" fontId="3" fillId="0" borderId="3" xfId="0" applyNumberFormat="1" applyFont="1" applyBorder="1" applyAlignment="1">
      <alignment vertical="top" wrapText="1"/>
    </xf>
    <xf numFmtId="0" fontId="3" fillId="3" borderId="3" xfId="0" applyFont="1" applyFill="1" applyBorder="1" applyAlignment="1">
      <alignment vertical="top" wrapText="1"/>
    </xf>
    <xf numFmtId="3" fontId="3" fillId="3" borderId="3" xfId="0" applyNumberFormat="1" applyFont="1" applyFill="1" applyBorder="1" applyAlignment="1">
      <alignment vertical="top" wrapText="1"/>
    </xf>
    <xf numFmtId="3" fontId="3" fillId="4" borderId="3" xfId="0" applyNumberFormat="1" applyFont="1" applyFill="1" applyBorder="1" applyAlignment="1">
      <alignment vertical="top" wrapText="1"/>
    </xf>
    <xf numFmtId="0" fontId="0" fillId="0" borderId="0" xfId="0" applyAlignment="1"/>
    <xf numFmtId="0" fontId="23" fillId="0" borderId="0" xfId="0" applyFont="1"/>
    <xf numFmtId="0" fontId="3" fillId="0" borderId="0" xfId="0" applyFont="1" applyAlignment="1">
      <alignment wrapText="1"/>
    </xf>
    <xf numFmtId="0" fontId="3" fillId="0" borderId="0" xfId="0" applyFont="1" applyAlignment="1"/>
    <xf numFmtId="0" fontId="18" fillId="0" borderId="0" xfId="0" applyFont="1" applyAlignment="1"/>
    <xf numFmtId="0" fontId="18" fillId="0" borderId="0" xfId="0" applyFont="1" applyFill="1" applyBorder="1" applyAlignment="1"/>
    <xf numFmtId="0" fontId="1" fillId="0" borderId="0" xfId="0" applyFont="1"/>
    <xf numFmtId="0" fontId="3" fillId="0" borderId="0" xfId="0" applyNumberFormat="1" applyFont="1" applyAlignment="1" applyProtection="1">
      <alignment vertical="top" wrapText="1"/>
      <protection locked="0"/>
    </xf>
    <xf numFmtId="167" fontId="3" fillId="0" borderId="0" xfId="0" applyNumberFormat="1" applyFont="1" applyAlignment="1"/>
    <xf numFmtId="0" fontId="1" fillId="0" borderId="3" xfId="0" applyFont="1" applyBorder="1" applyAlignment="1" applyProtection="1">
      <alignment vertical="top" wrapText="1"/>
      <protection locked="0"/>
    </xf>
    <xf numFmtId="3" fontId="1" fillId="0" borderId="3" xfId="0" applyNumberFormat="1" applyFont="1" applyBorder="1" applyAlignment="1" applyProtection="1">
      <alignment vertical="top" wrapText="1"/>
      <protection locked="0"/>
    </xf>
    <xf numFmtId="0" fontId="27" fillId="0" borderId="0" xfId="0" applyFont="1"/>
    <xf numFmtId="166" fontId="0" fillId="0" borderId="0" xfId="4" applyNumberFormat="1" applyFont="1"/>
    <xf numFmtId="166" fontId="23" fillId="0" borderId="0" xfId="4" applyNumberFormat="1" applyFont="1"/>
    <xf numFmtId="0" fontId="28" fillId="0" borderId="0" xfId="0" applyFont="1"/>
    <xf numFmtId="166" fontId="23" fillId="0" borderId="0" xfId="4" applyNumberFormat="1" applyFont="1" applyFill="1"/>
    <xf numFmtId="0" fontId="29" fillId="0" borderId="0" xfId="0" applyFont="1"/>
    <xf numFmtId="166" fontId="29" fillId="0" borderId="0" xfId="4" applyNumberFormat="1" applyFont="1"/>
    <xf numFmtId="166" fontId="7" fillId="0" borderId="0" xfId="4" applyNumberFormat="1" applyFont="1"/>
    <xf numFmtId="0" fontId="30" fillId="0" borderId="0" xfId="0" applyFont="1"/>
    <xf numFmtId="166" fontId="30" fillId="0" borderId="0" xfId="4" applyNumberFormat="1" applyFont="1"/>
    <xf numFmtId="166" fontId="23" fillId="0" borderId="0" xfId="0" applyNumberFormat="1" applyFont="1"/>
    <xf numFmtId="164" fontId="23" fillId="0" borderId="0" xfId="4" applyNumberFormat="1" applyFont="1"/>
    <xf numFmtId="0" fontId="0" fillId="0" borderId="0" xfId="0" applyBorder="1"/>
    <xf numFmtId="166" fontId="0" fillId="0" borderId="0" xfId="4" applyNumberFormat="1" applyFont="1" applyBorder="1"/>
    <xf numFmtId="0" fontId="23" fillId="0" borderId="9" xfId="0" applyFont="1" applyBorder="1"/>
    <xf numFmtId="166" fontId="23" fillId="0" borderId="9" xfId="4" applyNumberFormat="1" applyFont="1" applyBorder="1"/>
    <xf numFmtId="0" fontId="0" fillId="0" borderId="10" xfId="0" applyBorder="1"/>
    <xf numFmtId="166" fontId="0" fillId="0" borderId="10" xfId="4" applyNumberFormat="1" applyFont="1" applyBorder="1"/>
    <xf numFmtId="165" fontId="0" fillId="0" borderId="10" xfId="4" applyFont="1" applyFill="1" applyBorder="1" applyAlignment="1"/>
    <xf numFmtId="0" fontId="23" fillId="0" borderId="10" xfId="0" applyFont="1" applyBorder="1"/>
    <xf numFmtId="166" fontId="23" fillId="0" borderId="10" xfId="4" applyNumberFormat="1" applyFont="1" applyBorder="1"/>
    <xf numFmtId="166" fontId="0" fillId="0" borderId="0" xfId="0" applyNumberFormat="1"/>
    <xf numFmtId="0" fontId="0" fillId="0" borderId="0" xfId="0" applyFont="1"/>
    <xf numFmtId="166" fontId="23" fillId="6" borderId="3" xfId="4" applyNumberFormat="1" applyFont="1" applyFill="1" applyBorder="1"/>
    <xf numFmtId="0" fontId="6" fillId="0" borderId="0" xfId="2" applyFont="1" applyBorder="1" applyAlignment="1">
      <alignment horizontal="center"/>
    </xf>
    <xf numFmtId="0" fontId="10" fillId="2" borderId="0" xfId="1" applyFont="1" applyFill="1" applyBorder="1" applyAlignment="1">
      <alignment horizontal="center" vertical="center" wrapText="1"/>
    </xf>
    <xf numFmtId="0" fontId="14" fillId="0" borderId="1" xfId="0" applyFont="1" applyBorder="1" applyAlignment="1">
      <alignment vertical="center" wrapText="1"/>
    </xf>
    <xf numFmtId="0" fontId="14" fillId="0" borderId="2" xfId="0" applyFont="1" applyBorder="1" applyAlignment="1">
      <alignment vertical="center" wrapText="1"/>
    </xf>
    <xf numFmtId="0" fontId="5" fillId="0" borderId="0" xfId="5" applyFont="1" applyBorder="1" applyAlignment="1">
      <alignment horizontal="center"/>
    </xf>
    <xf numFmtId="0" fontId="3" fillId="0" borderId="4"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4" borderId="3" xfId="0" applyFont="1" applyFill="1" applyBorder="1" applyAlignment="1">
      <alignment horizontal="center" vertical="top"/>
    </xf>
    <xf numFmtId="0" fontId="18" fillId="3" borderId="5" xfId="0" applyFont="1" applyFill="1" applyBorder="1" applyAlignment="1">
      <alignment horizontal="left" vertical="top"/>
    </xf>
    <xf numFmtId="0" fontId="18" fillId="3" borderId="6" xfId="0" applyFont="1" applyFill="1" applyBorder="1" applyAlignment="1">
      <alignment horizontal="left" vertical="top"/>
    </xf>
    <xf numFmtId="0" fontId="1"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4" borderId="3" xfId="0" applyFont="1" applyFill="1" applyBorder="1" applyAlignment="1">
      <alignment horizontal="center" vertical="top" wrapText="1"/>
    </xf>
    <xf numFmtId="0" fontId="18" fillId="3" borderId="5" xfId="0" applyFont="1" applyFill="1" applyBorder="1" applyAlignment="1">
      <alignment horizontal="left" vertical="top" wrapText="1"/>
    </xf>
    <xf numFmtId="0" fontId="18" fillId="3" borderId="6" xfId="0" applyFont="1" applyFill="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2"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pplyProtection="1">
      <alignment horizontal="center" vertical="top" wrapText="1"/>
      <protection locked="0"/>
    </xf>
  </cellXfs>
  <cellStyles count="10">
    <cellStyle name="Comma" xfId="4" builtinId="3"/>
    <cellStyle name="Comma 2" xfId="3"/>
    <cellStyle name="Comma 2 2" xfId="8"/>
    <cellStyle name="Followed Hyperlink" xfId="7" builtinId="9" hidden="1"/>
    <cellStyle name="Hyperlink" xfId="6" builtinId="8" hidden="1"/>
    <cellStyle name="Normal" xfId="0" builtinId="0"/>
    <cellStyle name="Normal 2" xfId="1"/>
    <cellStyle name="Normal 3" xfId="2"/>
    <cellStyle name="Normal 4" xfId="5"/>
    <cellStyle name="Normal 5 2" xfId="9"/>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showGridLines="0" workbookViewId="0">
      <selection activeCell="K29" sqref="K2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topLeftCell="A19" zoomScale="70" zoomScaleNormal="70" zoomScalePageLayoutView="70" workbookViewId="0">
      <selection activeCell="K29" sqref="K29"/>
    </sheetView>
  </sheetViews>
  <sheetFormatPr defaultColWidth="9.140625" defaultRowHeight="15" x14ac:dyDescent="0.25"/>
  <cols>
    <col min="1" max="1" width="8.28515625" style="2" customWidth="1"/>
    <col min="2" max="2" width="65.85546875" style="2" customWidth="1"/>
    <col min="3" max="3" width="9.42578125" style="3" customWidth="1"/>
    <col min="4" max="4" width="12.42578125" style="2" customWidth="1"/>
    <col min="5" max="5" width="14" style="2" customWidth="1"/>
    <col min="6" max="6" width="13.42578125" style="2" bestFit="1" customWidth="1"/>
    <col min="7" max="7" width="15.42578125" style="2" customWidth="1"/>
    <col min="8" max="8" width="3.7109375" style="3" customWidth="1"/>
    <col min="9" max="10" width="9.140625" style="2"/>
    <col min="11" max="11" width="2.85546875" style="3" customWidth="1"/>
    <col min="12" max="15" width="15.42578125" style="2" customWidth="1"/>
    <col min="16" max="16" width="3.7109375" style="3" customWidth="1"/>
    <col min="17" max="18" width="9.140625" style="2"/>
    <col min="19" max="19" width="2.85546875" style="3" customWidth="1"/>
    <col min="20" max="23" width="15.42578125" style="2" customWidth="1"/>
    <col min="24" max="24" width="3.7109375" style="3" customWidth="1"/>
    <col min="25" max="16384" width="9.140625" style="2"/>
  </cols>
  <sheetData>
    <row r="1" spans="1:26" x14ac:dyDescent="0.25">
      <c r="I1" s="126"/>
      <c r="J1" s="126"/>
      <c r="K1" s="126"/>
      <c r="L1" s="126"/>
      <c r="M1" s="126"/>
      <c r="N1" s="126"/>
      <c r="O1" s="126"/>
      <c r="P1" s="126"/>
      <c r="Q1" s="126"/>
      <c r="R1" s="126"/>
      <c r="S1" s="126"/>
      <c r="T1" s="126"/>
      <c r="U1" s="126"/>
      <c r="V1" s="126"/>
      <c r="W1" s="126"/>
      <c r="X1" s="126"/>
      <c r="Y1" s="126"/>
      <c r="Z1" s="126"/>
    </row>
    <row r="2" spans="1:26" ht="15" customHeight="1" x14ac:dyDescent="0.25">
      <c r="I2" s="127" t="s">
        <v>6</v>
      </c>
      <c r="J2" s="127"/>
      <c r="Q2" s="127" t="s">
        <v>7</v>
      </c>
      <c r="R2" s="127"/>
      <c r="Y2" s="127" t="s">
        <v>8</v>
      </c>
      <c r="Z2" s="127"/>
    </row>
    <row r="3" spans="1:26" ht="30" x14ac:dyDescent="0.25">
      <c r="A3" s="4" t="s">
        <v>3</v>
      </c>
      <c r="B3" s="4" t="s">
        <v>30</v>
      </c>
      <c r="C3" s="4" t="s">
        <v>31</v>
      </c>
      <c r="D3" s="4" t="s">
        <v>32</v>
      </c>
      <c r="E3" s="4" t="s">
        <v>33</v>
      </c>
      <c r="F3" s="4" t="s">
        <v>34</v>
      </c>
      <c r="G3" s="4" t="s">
        <v>0</v>
      </c>
      <c r="H3" s="5"/>
      <c r="I3" s="6" t="s">
        <v>1</v>
      </c>
      <c r="J3" s="6" t="s">
        <v>5</v>
      </c>
      <c r="K3" s="7"/>
      <c r="L3" s="4" t="s">
        <v>32</v>
      </c>
      <c r="M3" s="4" t="s">
        <v>33</v>
      </c>
      <c r="N3" s="4" t="s">
        <v>34</v>
      </c>
      <c r="O3" s="4" t="s">
        <v>0</v>
      </c>
      <c r="P3" s="5"/>
      <c r="Q3" s="6" t="s">
        <v>1</v>
      </c>
      <c r="R3" s="6" t="s">
        <v>5</v>
      </c>
      <c r="S3" s="7"/>
      <c r="T3" s="4" t="s">
        <v>32</v>
      </c>
      <c r="U3" s="4" t="s">
        <v>33</v>
      </c>
      <c r="V3" s="4" t="s">
        <v>34</v>
      </c>
      <c r="W3" s="4" t="s">
        <v>0</v>
      </c>
      <c r="X3" s="5"/>
      <c r="Y3" s="6" t="s">
        <v>1</v>
      </c>
      <c r="Z3" s="6" t="s">
        <v>5</v>
      </c>
    </row>
    <row r="4" spans="1:26" ht="15" customHeight="1" x14ac:dyDescent="0.25">
      <c r="A4" s="1" t="s">
        <v>35</v>
      </c>
      <c r="B4" s="1"/>
      <c r="C4" s="8"/>
      <c r="D4" s="1"/>
      <c r="E4" s="1"/>
      <c r="F4" s="1"/>
      <c r="G4" s="1"/>
      <c r="H4" s="8"/>
      <c r="I4" s="9"/>
      <c r="J4" s="9"/>
      <c r="K4" s="8"/>
      <c r="L4" s="1"/>
      <c r="M4" s="1"/>
      <c r="N4" s="1"/>
      <c r="O4" s="1"/>
      <c r="P4" s="8"/>
      <c r="Q4" s="9"/>
      <c r="R4" s="9"/>
      <c r="S4" s="8"/>
      <c r="T4" s="1"/>
      <c r="U4" s="1"/>
      <c r="V4" s="1"/>
      <c r="W4" s="1"/>
      <c r="X4" s="8"/>
      <c r="Y4" s="9"/>
      <c r="Z4" s="9"/>
    </row>
    <row r="5" spans="1:26" ht="15" customHeight="1" x14ac:dyDescent="0.25">
      <c r="A5" s="1"/>
      <c r="B5" s="1" t="s">
        <v>36</v>
      </c>
      <c r="C5" s="8" t="s">
        <v>90</v>
      </c>
      <c r="D5" s="10">
        <v>10000</v>
      </c>
      <c r="E5" s="1">
        <f>SUM('Transparency-Key'!$G$2,'Transparency-Key'!$G$5,'Transparency-Key'!$C$10:$C$14)</f>
        <v>21048</v>
      </c>
      <c r="F5" s="10">
        <f>D5*E5</f>
        <v>210480000</v>
      </c>
      <c r="G5" s="1"/>
      <c r="H5" s="8"/>
      <c r="I5" s="9"/>
      <c r="J5" s="9"/>
      <c r="K5" s="8"/>
      <c r="L5" s="1"/>
      <c r="M5" s="1"/>
      <c r="N5" s="1"/>
      <c r="O5" s="1"/>
      <c r="P5" s="8"/>
      <c r="Q5" s="9"/>
      <c r="R5" s="9"/>
      <c r="S5" s="8"/>
      <c r="T5" s="1"/>
      <c r="U5" s="1"/>
      <c r="V5" s="1"/>
      <c r="W5" s="1"/>
      <c r="X5" s="8"/>
      <c r="Y5" s="9"/>
      <c r="Z5" s="9"/>
    </row>
    <row r="6" spans="1:26" ht="15" customHeight="1" x14ac:dyDescent="0.25">
      <c r="A6" s="1"/>
      <c r="B6" s="1" t="s">
        <v>38</v>
      </c>
      <c r="C6" s="8" t="s">
        <v>90</v>
      </c>
      <c r="D6" s="10">
        <v>2000</v>
      </c>
      <c r="E6" s="1">
        <f>SUM('Transparency-Key'!$G$2,'Transparency-Key'!$G$5,'Transparency-Key'!$C$10:$C$14)</f>
        <v>21048</v>
      </c>
      <c r="F6" s="10">
        <f>D6*E6</f>
        <v>42096000</v>
      </c>
      <c r="G6" s="1"/>
      <c r="H6" s="8"/>
      <c r="I6" s="9"/>
      <c r="J6" s="9"/>
      <c r="K6" s="8"/>
      <c r="L6" s="1"/>
      <c r="M6" s="1"/>
      <c r="N6" s="1"/>
      <c r="O6" s="1"/>
      <c r="P6" s="8"/>
      <c r="Q6" s="9"/>
      <c r="R6" s="9"/>
      <c r="S6" s="8"/>
      <c r="T6" s="1"/>
      <c r="U6" s="1"/>
      <c r="V6" s="1"/>
      <c r="W6" s="1"/>
      <c r="X6" s="8"/>
      <c r="Y6" s="9"/>
      <c r="Z6" s="9"/>
    </row>
    <row r="7" spans="1:26" ht="15" customHeight="1" x14ac:dyDescent="0.25">
      <c r="A7" s="1"/>
      <c r="B7" s="1" t="s">
        <v>39</v>
      </c>
      <c r="C7" s="8"/>
      <c r="D7" s="10">
        <v>0</v>
      </c>
      <c r="E7" s="1">
        <v>0</v>
      </c>
      <c r="F7" s="10">
        <v>0</v>
      </c>
      <c r="G7" s="2" t="s">
        <v>40</v>
      </c>
      <c r="H7" s="8"/>
      <c r="I7" s="9"/>
      <c r="J7" s="9"/>
      <c r="K7" s="8"/>
      <c r="L7" s="1"/>
      <c r="M7" s="1"/>
      <c r="N7" s="1"/>
      <c r="O7" s="1"/>
      <c r="P7" s="8"/>
      <c r="Q7" s="9"/>
      <c r="R7" s="9"/>
      <c r="S7" s="8"/>
      <c r="T7" s="1"/>
      <c r="U7" s="1"/>
      <c r="V7" s="1"/>
      <c r="W7" s="1"/>
      <c r="X7" s="8"/>
      <c r="Y7" s="9"/>
      <c r="Z7" s="9"/>
    </row>
    <row r="8" spans="1:26" ht="15" customHeight="1" x14ac:dyDescent="0.25">
      <c r="A8" s="1"/>
      <c r="B8" s="1" t="s">
        <v>41</v>
      </c>
      <c r="C8" s="8" t="s">
        <v>37</v>
      </c>
      <c r="D8" s="10">
        <v>0</v>
      </c>
      <c r="E8" s="1">
        <v>0</v>
      </c>
      <c r="F8" s="10">
        <f>D8*E8</f>
        <v>0</v>
      </c>
      <c r="G8" s="2" t="s">
        <v>40</v>
      </c>
      <c r="H8" s="8"/>
      <c r="I8" s="9"/>
      <c r="J8" s="9"/>
      <c r="K8" s="8"/>
      <c r="L8" s="1"/>
      <c r="M8" s="1"/>
      <c r="N8" s="1"/>
      <c r="O8" s="1"/>
      <c r="P8" s="8"/>
      <c r="Q8" s="9"/>
      <c r="R8" s="9"/>
      <c r="S8" s="8"/>
      <c r="T8" s="1"/>
      <c r="U8" s="1"/>
      <c r="V8" s="1"/>
      <c r="W8" s="1"/>
      <c r="X8" s="8"/>
      <c r="Y8" s="9"/>
      <c r="Z8" s="9"/>
    </row>
    <row r="9" spans="1:26" ht="15" customHeight="1" x14ac:dyDescent="0.25">
      <c r="A9" s="1"/>
      <c r="B9" s="37" t="s">
        <v>160</v>
      </c>
      <c r="C9" s="8" t="s">
        <v>155</v>
      </c>
      <c r="D9" s="10"/>
      <c r="E9" s="1"/>
      <c r="F9" s="10">
        <f>F13</f>
        <v>42949450</v>
      </c>
      <c r="H9" s="8"/>
      <c r="I9" s="9"/>
      <c r="J9" s="9"/>
      <c r="K9" s="8"/>
      <c r="L9" s="1"/>
      <c r="M9" s="1"/>
      <c r="N9" s="1"/>
      <c r="O9" s="1"/>
      <c r="P9" s="8"/>
      <c r="Q9" s="9"/>
      <c r="R9" s="9"/>
      <c r="S9" s="8"/>
      <c r="T9" s="1"/>
      <c r="U9" s="1"/>
      <c r="V9" s="1"/>
      <c r="W9" s="1"/>
      <c r="X9" s="8"/>
      <c r="Y9" s="9"/>
      <c r="Z9" s="9"/>
    </row>
    <row r="10" spans="1:26" ht="15" customHeight="1" x14ac:dyDescent="0.25">
      <c r="A10" s="1"/>
      <c r="B10" s="11" t="s">
        <v>42</v>
      </c>
      <c r="C10" s="8" t="s">
        <v>158</v>
      </c>
      <c r="D10" s="10">
        <v>2000000</v>
      </c>
      <c r="E10" s="1">
        <f>4*5</f>
        <v>20</v>
      </c>
      <c r="F10" s="10">
        <f>D10*E10</f>
        <v>40000000</v>
      </c>
      <c r="G10" s="2" t="s">
        <v>43</v>
      </c>
      <c r="H10" s="8"/>
      <c r="I10" s="9"/>
      <c r="J10" s="9"/>
      <c r="K10" s="8"/>
      <c r="L10" s="1"/>
      <c r="M10" s="1"/>
      <c r="N10" s="1"/>
      <c r="O10" s="1"/>
      <c r="P10" s="8"/>
      <c r="Q10" s="9"/>
      <c r="R10" s="9"/>
      <c r="S10" s="8"/>
      <c r="T10" s="1"/>
      <c r="U10" s="1"/>
      <c r="V10" s="1"/>
      <c r="W10" s="1"/>
      <c r="X10" s="8"/>
      <c r="Y10" s="9"/>
      <c r="Z10" s="9"/>
    </row>
    <row r="11" spans="1:26" ht="15" customHeight="1" x14ac:dyDescent="0.25">
      <c r="A11" s="1"/>
      <c r="B11" s="11" t="s">
        <v>44</v>
      </c>
      <c r="C11" s="8" t="s">
        <v>157</v>
      </c>
      <c r="D11" s="10" t="s">
        <v>11</v>
      </c>
      <c r="E11" s="1" t="s">
        <v>11</v>
      </c>
      <c r="F11" s="10">
        <v>20000000</v>
      </c>
      <c r="H11" s="8"/>
      <c r="I11" s="9"/>
      <c r="J11" s="9"/>
      <c r="K11" s="8"/>
      <c r="L11" s="1"/>
      <c r="M11" s="1"/>
      <c r="N11" s="1"/>
      <c r="O11" s="1"/>
      <c r="P11" s="8"/>
      <c r="Q11" s="9"/>
      <c r="R11" s="9"/>
      <c r="S11" s="8"/>
      <c r="T11" s="1"/>
      <c r="U11" s="1"/>
      <c r="V11" s="1"/>
      <c r="W11" s="1"/>
      <c r="X11" s="8"/>
      <c r="Y11" s="9"/>
      <c r="Z11" s="9"/>
    </row>
    <row r="12" spans="1:26" ht="15" customHeight="1" x14ac:dyDescent="0.25">
      <c r="A12" s="1"/>
      <c r="B12" s="11" t="s">
        <v>45</v>
      </c>
      <c r="C12" s="8" t="s">
        <v>157</v>
      </c>
      <c r="D12" s="10" t="s">
        <v>11</v>
      </c>
      <c r="E12" s="1" t="s">
        <v>11</v>
      </c>
      <c r="F12" s="10">
        <v>10000000</v>
      </c>
      <c r="H12" s="8"/>
      <c r="I12" s="9"/>
      <c r="J12" s="9"/>
      <c r="K12" s="8"/>
      <c r="L12" s="1"/>
      <c r="M12" s="1"/>
      <c r="N12" s="1"/>
      <c r="O12" s="1"/>
      <c r="P12" s="8"/>
      <c r="Q12" s="9"/>
      <c r="R12" s="9"/>
      <c r="S12" s="8"/>
      <c r="T12" s="1"/>
      <c r="U12" s="1"/>
      <c r="V12" s="1"/>
      <c r="W12" s="1"/>
      <c r="X12" s="8"/>
      <c r="Y12" s="9"/>
      <c r="Z12" s="9"/>
    </row>
    <row r="13" spans="1:26" ht="15" customHeight="1" x14ac:dyDescent="0.25">
      <c r="A13" s="1"/>
      <c r="B13" s="11" t="s">
        <v>46</v>
      </c>
      <c r="C13" s="8" t="s">
        <v>156</v>
      </c>
      <c r="D13" s="10" t="s">
        <v>11</v>
      </c>
      <c r="E13" s="1" t="s">
        <v>11</v>
      </c>
      <c r="F13" s="10">
        <f>'Transparency-Key'!$I$57/2</f>
        <v>42949450</v>
      </c>
      <c r="H13" s="8"/>
      <c r="I13" s="9"/>
      <c r="J13" s="9"/>
      <c r="K13" s="8"/>
      <c r="L13" s="1"/>
      <c r="M13" s="1"/>
      <c r="N13" s="1"/>
      <c r="O13" s="1"/>
      <c r="P13" s="8"/>
      <c r="Q13" s="9"/>
      <c r="R13" s="9"/>
      <c r="S13" s="8"/>
      <c r="T13" s="1"/>
      <c r="U13" s="1"/>
      <c r="V13" s="1"/>
      <c r="W13" s="1"/>
      <c r="X13" s="8"/>
      <c r="Y13" s="9"/>
      <c r="Z13" s="9"/>
    </row>
    <row r="14" spans="1:26" ht="15" customHeight="1" x14ac:dyDescent="0.25">
      <c r="A14" s="1"/>
      <c r="B14" s="11" t="s">
        <v>47</v>
      </c>
      <c r="C14" s="8" t="s">
        <v>159</v>
      </c>
      <c r="D14" s="10">
        <v>5000</v>
      </c>
      <c r="E14" s="1">
        <f>SUM('Transparency-Key'!$G$2,'Transparency-Key'!$G$5,'Transparency-Key'!$C$10:$C$14)</f>
        <v>21048</v>
      </c>
      <c r="F14" s="10">
        <f>D14*E14</f>
        <v>105240000</v>
      </c>
      <c r="H14" s="8"/>
      <c r="I14" s="9"/>
      <c r="J14" s="9"/>
      <c r="K14" s="8"/>
      <c r="L14" s="1"/>
      <c r="M14" s="1"/>
      <c r="N14" s="1"/>
      <c r="O14" s="1"/>
      <c r="P14" s="8"/>
      <c r="Q14" s="9"/>
      <c r="R14" s="9"/>
      <c r="S14" s="8"/>
      <c r="T14" s="1"/>
      <c r="U14" s="1"/>
      <c r="V14" s="1"/>
      <c r="W14" s="1"/>
      <c r="X14" s="8"/>
      <c r="Y14" s="9"/>
      <c r="Z14" s="9"/>
    </row>
    <row r="15" spans="1:26" ht="15" customHeight="1" x14ac:dyDescent="0.25">
      <c r="A15" s="1"/>
      <c r="B15" s="1" t="s">
        <v>48</v>
      </c>
      <c r="C15" s="8" t="s">
        <v>159</v>
      </c>
      <c r="D15" s="10">
        <v>2000</v>
      </c>
      <c r="E15" s="1">
        <f>SUM('Transparency-Key'!$G$2,'Transparency-Key'!$G$5,'Transparency-Key'!$C$10:$C$14)</f>
        <v>21048</v>
      </c>
      <c r="F15" s="10">
        <f>D15*E15</f>
        <v>42096000</v>
      </c>
      <c r="H15" s="8"/>
      <c r="I15" s="9"/>
      <c r="J15" s="9"/>
      <c r="K15" s="8"/>
      <c r="L15" s="1"/>
      <c r="M15" s="1"/>
      <c r="N15" s="1"/>
      <c r="O15" s="1"/>
      <c r="P15" s="8"/>
      <c r="Q15" s="9"/>
      <c r="R15" s="9"/>
      <c r="S15" s="8"/>
      <c r="T15" s="1"/>
      <c r="U15" s="1"/>
      <c r="V15" s="1"/>
      <c r="W15" s="1"/>
      <c r="X15" s="8"/>
      <c r="Y15" s="9"/>
      <c r="Z15" s="9"/>
    </row>
    <row r="16" spans="1:26" ht="15" customHeight="1" x14ac:dyDescent="0.25">
      <c r="A16" s="1"/>
      <c r="B16" s="37" t="s">
        <v>161</v>
      </c>
      <c r="C16" s="8" t="s">
        <v>155</v>
      </c>
      <c r="D16" s="10"/>
      <c r="E16" s="1"/>
      <c r="F16" s="10">
        <f>F20</f>
        <v>42949450</v>
      </c>
      <c r="H16" s="8"/>
      <c r="I16" s="9"/>
      <c r="J16" s="9"/>
      <c r="K16" s="8"/>
      <c r="L16" s="1"/>
      <c r="M16" s="1"/>
      <c r="N16" s="1"/>
      <c r="O16" s="1"/>
      <c r="P16" s="8"/>
      <c r="Q16" s="9"/>
      <c r="R16" s="9"/>
      <c r="S16" s="8"/>
      <c r="T16" s="1"/>
      <c r="U16" s="1"/>
      <c r="V16" s="1"/>
      <c r="W16" s="1"/>
      <c r="X16" s="8"/>
      <c r="Y16" s="9"/>
      <c r="Z16" s="9"/>
    </row>
    <row r="17" spans="1:26" ht="15" customHeight="1" x14ac:dyDescent="0.25">
      <c r="A17" s="1"/>
      <c r="B17" s="11" t="s">
        <v>49</v>
      </c>
      <c r="C17" s="8" t="s">
        <v>158</v>
      </c>
      <c r="D17" s="10">
        <v>1000000</v>
      </c>
      <c r="E17" s="1">
        <f>4*5</f>
        <v>20</v>
      </c>
      <c r="F17" s="10">
        <f>D17*E17</f>
        <v>20000000</v>
      </c>
      <c r="H17" s="8"/>
      <c r="I17" s="9"/>
      <c r="J17" s="9"/>
      <c r="K17" s="8"/>
      <c r="L17" s="1"/>
      <c r="M17" s="1"/>
      <c r="N17" s="1"/>
      <c r="O17" s="1"/>
      <c r="P17" s="8"/>
      <c r="Q17" s="9"/>
      <c r="R17" s="9"/>
      <c r="S17" s="8"/>
      <c r="T17" s="1"/>
      <c r="U17" s="1"/>
      <c r="V17" s="1"/>
      <c r="W17" s="1"/>
      <c r="X17" s="8"/>
      <c r="Y17" s="9"/>
      <c r="Z17" s="9"/>
    </row>
    <row r="18" spans="1:26" ht="15" customHeight="1" x14ac:dyDescent="0.25">
      <c r="A18" s="1"/>
      <c r="B18" s="11" t="s">
        <v>50</v>
      </c>
      <c r="C18" s="8" t="s">
        <v>157</v>
      </c>
      <c r="D18" s="10" t="s">
        <v>11</v>
      </c>
      <c r="E18" s="1" t="s">
        <v>11</v>
      </c>
      <c r="F18" s="10">
        <v>20000000</v>
      </c>
      <c r="H18" s="8"/>
      <c r="I18" s="9"/>
      <c r="J18" s="9"/>
      <c r="K18" s="8"/>
      <c r="L18" s="1"/>
      <c r="M18" s="1"/>
      <c r="N18" s="1"/>
      <c r="O18" s="1"/>
      <c r="P18" s="8"/>
      <c r="Q18" s="9"/>
      <c r="R18" s="9"/>
      <c r="S18" s="8"/>
      <c r="T18" s="1"/>
      <c r="U18" s="1"/>
      <c r="V18" s="1"/>
      <c r="W18" s="1"/>
      <c r="X18" s="8"/>
      <c r="Y18" s="9"/>
      <c r="Z18" s="9"/>
    </row>
    <row r="19" spans="1:26" ht="15" customHeight="1" x14ac:dyDescent="0.25">
      <c r="A19" s="1"/>
      <c r="B19" s="11" t="s">
        <v>51</v>
      </c>
      <c r="C19" s="8" t="s">
        <v>157</v>
      </c>
      <c r="D19" s="10" t="s">
        <v>11</v>
      </c>
      <c r="E19" s="1" t="s">
        <v>11</v>
      </c>
      <c r="F19" s="10">
        <v>10000000</v>
      </c>
      <c r="H19" s="8"/>
      <c r="I19" s="9"/>
      <c r="J19" s="9"/>
      <c r="K19" s="8"/>
      <c r="L19" s="1"/>
      <c r="M19" s="1"/>
      <c r="N19" s="1"/>
      <c r="O19" s="1"/>
      <c r="P19" s="8"/>
      <c r="Q19" s="9"/>
      <c r="R19" s="9"/>
      <c r="S19" s="8"/>
      <c r="T19" s="1"/>
      <c r="U19" s="1"/>
      <c r="V19" s="1"/>
      <c r="W19" s="1"/>
      <c r="X19" s="8"/>
      <c r="Y19" s="9"/>
      <c r="Z19" s="9"/>
    </row>
    <row r="20" spans="1:26" ht="15" customHeight="1" x14ac:dyDescent="0.25">
      <c r="A20" s="1"/>
      <c r="B20" s="11" t="s">
        <v>52</v>
      </c>
      <c r="C20" s="8" t="s">
        <v>156</v>
      </c>
      <c r="D20" s="10" t="s">
        <v>11</v>
      </c>
      <c r="E20" s="1" t="s">
        <v>11</v>
      </c>
      <c r="F20" s="10">
        <f>'Transparency-Key'!$I$57/2</f>
        <v>42949450</v>
      </c>
      <c r="H20" s="8"/>
      <c r="I20" s="9"/>
      <c r="J20" s="9"/>
      <c r="K20" s="8"/>
      <c r="L20" s="1"/>
      <c r="M20" s="1"/>
      <c r="N20" s="1"/>
      <c r="O20" s="1"/>
      <c r="P20" s="8"/>
      <c r="Q20" s="9"/>
      <c r="R20" s="9"/>
      <c r="S20" s="8"/>
      <c r="T20" s="1"/>
      <c r="U20" s="1"/>
      <c r="V20" s="1"/>
      <c r="W20" s="1"/>
      <c r="X20" s="8"/>
      <c r="Y20" s="9"/>
      <c r="Z20" s="9"/>
    </row>
    <row r="21" spans="1:26" ht="15" customHeight="1" x14ac:dyDescent="0.25">
      <c r="A21" s="1"/>
      <c r="B21" s="11" t="s">
        <v>53</v>
      </c>
      <c r="C21" s="8" t="s">
        <v>159</v>
      </c>
      <c r="D21" s="10">
        <v>5000</v>
      </c>
      <c r="E21" s="1">
        <f>SUM('Transparency-Key'!$G$2,'Transparency-Key'!$G$5,'Transparency-Key'!$C$10:$C$14)</f>
        <v>21048</v>
      </c>
      <c r="F21" s="10">
        <f>D21*E21</f>
        <v>105240000</v>
      </c>
      <c r="H21" s="8"/>
      <c r="I21" s="9"/>
      <c r="J21" s="9"/>
      <c r="K21" s="8"/>
      <c r="L21" s="1"/>
      <c r="M21" s="1"/>
      <c r="N21" s="1"/>
      <c r="O21" s="1"/>
      <c r="P21" s="8"/>
      <c r="Q21" s="9"/>
      <c r="R21" s="9"/>
      <c r="S21" s="8"/>
      <c r="T21" s="1"/>
      <c r="U21" s="1"/>
      <c r="V21" s="1"/>
      <c r="W21" s="1"/>
      <c r="X21" s="8"/>
      <c r="Y21" s="9"/>
      <c r="Z21" s="9"/>
    </row>
    <row r="22" spans="1:26" ht="15" customHeight="1" x14ac:dyDescent="0.25">
      <c r="A22" s="1"/>
      <c r="B22" s="12" t="s">
        <v>54</v>
      </c>
      <c r="C22" s="8" t="s">
        <v>159</v>
      </c>
      <c r="D22" s="10">
        <v>2000</v>
      </c>
      <c r="E22" s="1">
        <f>SUM('Transparency-Key'!$G$2,'Transparency-Key'!$G$5,'Transparency-Key'!$C$10:$C$14)</f>
        <v>21048</v>
      </c>
      <c r="F22" s="10">
        <f>D22*E22</f>
        <v>42096000</v>
      </c>
      <c r="H22" s="8"/>
      <c r="I22" s="9"/>
      <c r="J22" s="9"/>
      <c r="K22" s="8"/>
      <c r="L22" s="1"/>
      <c r="M22" s="1"/>
      <c r="N22" s="1"/>
      <c r="O22" s="1"/>
      <c r="P22" s="8"/>
      <c r="Q22" s="9"/>
      <c r="R22" s="9"/>
      <c r="S22" s="8"/>
      <c r="T22" s="1"/>
      <c r="U22" s="1"/>
      <c r="V22" s="1"/>
      <c r="W22" s="1"/>
      <c r="X22" s="8"/>
      <c r="Y22" s="9"/>
      <c r="Z22" s="9"/>
    </row>
    <row r="23" spans="1:26" x14ac:dyDescent="0.25">
      <c r="A23" s="1" t="s">
        <v>55</v>
      </c>
      <c r="B23" s="1"/>
      <c r="C23" s="8"/>
      <c r="D23" s="1"/>
      <c r="E23" s="1"/>
      <c r="F23" s="1"/>
      <c r="G23" s="1"/>
      <c r="H23" s="8"/>
      <c r="K23" s="8"/>
      <c r="L23" s="1"/>
      <c r="M23" s="1"/>
      <c r="N23" s="1"/>
      <c r="O23" s="1"/>
      <c r="P23" s="8"/>
      <c r="S23" s="8"/>
      <c r="T23" s="1"/>
      <c r="U23" s="1"/>
      <c r="V23" s="1"/>
      <c r="W23" s="1"/>
      <c r="X23" s="8"/>
    </row>
    <row r="24" spans="1:26" x14ac:dyDescent="0.25">
      <c r="A24" s="1"/>
      <c r="B24" s="1" t="s">
        <v>22</v>
      </c>
      <c r="C24" s="8" t="s">
        <v>86</v>
      </c>
      <c r="D24" s="10"/>
      <c r="E24" s="1"/>
      <c r="F24" s="10">
        <f>'Transparency-Key'!I37</f>
        <v>7050000000</v>
      </c>
      <c r="G24" s="1"/>
      <c r="H24" s="8"/>
      <c r="K24" s="8"/>
      <c r="L24" s="1"/>
      <c r="M24" s="1"/>
      <c r="N24" s="1"/>
      <c r="O24" s="1"/>
      <c r="P24" s="8"/>
      <c r="S24" s="8"/>
      <c r="T24" s="1"/>
      <c r="U24" s="1"/>
      <c r="V24" s="1"/>
      <c r="W24" s="1"/>
      <c r="X24" s="8"/>
    </row>
    <row r="25" spans="1:26" x14ac:dyDescent="0.25">
      <c r="A25" s="1"/>
      <c r="B25" s="1" t="s">
        <v>24</v>
      </c>
      <c r="C25" s="8" t="s">
        <v>87</v>
      </c>
      <c r="D25" s="10"/>
      <c r="E25" s="1"/>
      <c r="F25" s="10">
        <f>'Transparency-Key'!J37</f>
        <v>4375000000</v>
      </c>
      <c r="G25" s="1"/>
      <c r="H25" s="8"/>
      <c r="K25" s="8"/>
      <c r="L25" s="1"/>
      <c r="M25" s="1"/>
      <c r="N25" s="1"/>
      <c r="O25" s="1"/>
      <c r="P25" s="8"/>
      <c r="S25" s="8"/>
      <c r="T25" s="1"/>
      <c r="U25" s="1"/>
      <c r="V25" s="1"/>
      <c r="W25" s="1"/>
      <c r="X25" s="8"/>
    </row>
    <row r="26" spans="1:26" x14ac:dyDescent="0.25">
      <c r="A26" s="1"/>
      <c r="B26" s="1" t="s">
        <v>56</v>
      </c>
      <c r="C26" s="8" t="s">
        <v>88</v>
      </c>
      <c r="D26" s="10">
        <v>2000</v>
      </c>
      <c r="E26" s="1">
        <f>'Transparency-Key'!$C$26</f>
        <v>431</v>
      </c>
      <c r="F26" s="10">
        <f t="shared" ref="F26:F35" si="0">D26*E26</f>
        <v>862000</v>
      </c>
      <c r="G26" s="1"/>
      <c r="H26" s="8"/>
      <c r="K26" s="8"/>
      <c r="L26" s="1"/>
      <c r="M26" s="1"/>
      <c r="N26" s="1"/>
      <c r="O26" s="1"/>
      <c r="P26" s="8"/>
      <c r="S26" s="8"/>
      <c r="T26" s="1"/>
      <c r="U26" s="1"/>
      <c r="V26" s="1"/>
      <c r="W26" s="1"/>
      <c r="X26" s="8"/>
    </row>
    <row r="27" spans="1:26" x14ac:dyDescent="0.25">
      <c r="A27" s="1"/>
      <c r="B27" s="1" t="s">
        <v>57</v>
      </c>
      <c r="C27" s="8" t="s">
        <v>89</v>
      </c>
      <c r="D27" s="10">
        <v>2000</v>
      </c>
      <c r="E27" s="1">
        <f>'Transparency-Key'!$D$26</f>
        <v>221</v>
      </c>
      <c r="F27" s="10">
        <f t="shared" si="0"/>
        <v>442000</v>
      </c>
      <c r="G27" s="1"/>
      <c r="H27" s="8"/>
      <c r="K27" s="8"/>
      <c r="L27" s="1"/>
      <c r="M27" s="1"/>
      <c r="N27" s="1"/>
      <c r="O27" s="1"/>
      <c r="P27" s="8"/>
      <c r="S27" s="8"/>
      <c r="T27" s="1"/>
      <c r="U27" s="1"/>
      <c r="V27" s="1"/>
      <c r="W27" s="1"/>
      <c r="X27" s="8"/>
    </row>
    <row r="28" spans="1:26" x14ac:dyDescent="0.25">
      <c r="A28" s="1"/>
      <c r="B28" s="1" t="s">
        <v>58</v>
      </c>
      <c r="C28" s="8" t="s">
        <v>88</v>
      </c>
      <c r="D28" s="10">
        <v>65000</v>
      </c>
      <c r="E28" s="1">
        <f>'Transparency-Key'!$C$26*3</f>
        <v>1293</v>
      </c>
      <c r="F28" s="10">
        <f t="shared" si="0"/>
        <v>84045000</v>
      </c>
      <c r="G28" s="1"/>
      <c r="H28" s="8"/>
      <c r="K28" s="8"/>
      <c r="L28" s="1"/>
      <c r="M28" s="1"/>
      <c r="N28" s="1"/>
      <c r="O28" s="1"/>
      <c r="P28" s="8"/>
      <c r="S28" s="8"/>
      <c r="T28" s="1"/>
      <c r="U28" s="1"/>
      <c r="V28" s="1"/>
      <c r="W28" s="1"/>
      <c r="X28" s="8"/>
    </row>
    <row r="29" spans="1:26" x14ac:dyDescent="0.25">
      <c r="A29" s="1"/>
      <c r="B29" s="1" t="s">
        <v>59</v>
      </c>
      <c r="C29" s="8" t="s">
        <v>88</v>
      </c>
      <c r="D29" s="10">
        <v>50000</v>
      </c>
      <c r="E29" s="1">
        <f>'Transparency-Key'!$C$26</f>
        <v>431</v>
      </c>
      <c r="F29" s="10">
        <f t="shared" si="0"/>
        <v>21550000</v>
      </c>
      <c r="G29" s="1"/>
      <c r="H29" s="8"/>
      <c r="K29" s="8"/>
      <c r="L29" s="1"/>
      <c r="M29" s="1"/>
      <c r="N29" s="1"/>
      <c r="O29" s="1"/>
      <c r="P29" s="8"/>
      <c r="S29" s="8"/>
      <c r="T29" s="1"/>
      <c r="U29" s="1"/>
      <c r="V29" s="1"/>
      <c r="W29" s="1"/>
      <c r="X29" s="8"/>
    </row>
    <row r="30" spans="1:26" x14ac:dyDescent="0.25">
      <c r="A30" s="1"/>
      <c r="B30" s="1" t="s">
        <v>60</v>
      </c>
      <c r="C30" s="8" t="s">
        <v>88</v>
      </c>
      <c r="D30" s="10">
        <v>1000000</v>
      </c>
      <c r="E30" s="1">
        <v>1</v>
      </c>
      <c r="F30" s="10">
        <f t="shared" si="0"/>
        <v>1000000</v>
      </c>
      <c r="G30" s="1"/>
      <c r="H30" s="8"/>
      <c r="K30" s="8"/>
      <c r="L30" s="1"/>
      <c r="M30" s="1"/>
      <c r="N30" s="1"/>
      <c r="O30" s="1"/>
      <c r="P30" s="8"/>
      <c r="S30" s="8"/>
      <c r="T30" s="1"/>
      <c r="U30" s="1"/>
      <c r="V30" s="1"/>
      <c r="W30" s="1"/>
      <c r="X30" s="8"/>
    </row>
    <row r="31" spans="1:26" x14ac:dyDescent="0.25">
      <c r="A31" s="1"/>
      <c r="B31" s="1" t="s">
        <v>61</v>
      </c>
      <c r="C31" s="8" t="s">
        <v>88</v>
      </c>
      <c r="D31" s="10">
        <v>20000</v>
      </c>
      <c r="E31" s="1">
        <f>'Transparency-Key'!$C$26</f>
        <v>431</v>
      </c>
      <c r="F31" s="10">
        <f t="shared" si="0"/>
        <v>8620000</v>
      </c>
      <c r="G31" s="1"/>
      <c r="H31" s="8"/>
      <c r="K31" s="8"/>
      <c r="L31" s="1"/>
      <c r="M31" s="1"/>
      <c r="N31" s="1"/>
      <c r="O31" s="1"/>
      <c r="P31" s="8"/>
      <c r="S31" s="8"/>
      <c r="T31" s="1"/>
      <c r="U31" s="1"/>
      <c r="V31" s="1"/>
      <c r="W31" s="1"/>
      <c r="X31" s="8"/>
    </row>
    <row r="32" spans="1:26" x14ac:dyDescent="0.25">
      <c r="A32" s="1"/>
      <c r="B32" s="12" t="s">
        <v>62</v>
      </c>
      <c r="C32" s="8" t="s">
        <v>89</v>
      </c>
      <c r="D32" s="10">
        <v>80000</v>
      </c>
      <c r="E32" s="1">
        <f>'Transparency-Key'!$D$26</f>
        <v>221</v>
      </c>
      <c r="F32" s="10">
        <f t="shared" si="0"/>
        <v>17680000</v>
      </c>
      <c r="G32" s="1"/>
      <c r="H32" s="8"/>
      <c r="K32" s="8"/>
      <c r="L32" s="1"/>
      <c r="M32" s="1"/>
      <c r="N32" s="1"/>
      <c r="O32" s="1"/>
      <c r="P32" s="8"/>
      <c r="S32" s="8"/>
      <c r="T32" s="1"/>
      <c r="U32" s="1"/>
      <c r="V32" s="1"/>
      <c r="W32" s="1"/>
      <c r="X32" s="8"/>
    </row>
    <row r="33" spans="1:24" x14ac:dyDescent="0.25">
      <c r="A33" s="1"/>
      <c r="B33" s="12" t="s">
        <v>63</v>
      </c>
      <c r="C33" s="8" t="s">
        <v>89</v>
      </c>
      <c r="D33" s="10">
        <v>50000</v>
      </c>
      <c r="E33" s="1">
        <f>'Transparency-Key'!$D$26</f>
        <v>221</v>
      </c>
      <c r="F33" s="10">
        <f t="shared" si="0"/>
        <v>11050000</v>
      </c>
      <c r="G33" s="1"/>
      <c r="H33" s="8"/>
      <c r="K33" s="8"/>
      <c r="L33" s="1"/>
      <c r="M33" s="1"/>
      <c r="N33" s="1"/>
      <c r="O33" s="1"/>
      <c r="P33" s="8"/>
      <c r="S33" s="8"/>
      <c r="T33" s="1"/>
      <c r="U33" s="1"/>
      <c r="V33" s="1"/>
      <c r="W33" s="1"/>
      <c r="X33" s="8"/>
    </row>
    <row r="34" spans="1:24" x14ac:dyDescent="0.25">
      <c r="A34" s="1"/>
      <c r="B34" s="12" t="s">
        <v>64</v>
      </c>
      <c r="C34" s="8" t="s">
        <v>89</v>
      </c>
      <c r="D34" s="10">
        <v>1000000</v>
      </c>
      <c r="E34" s="1">
        <v>1</v>
      </c>
      <c r="F34" s="10">
        <f t="shared" si="0"/>
        <v>1000000</v>
      </c>
      <c r="G34" s="1"/>
      <c r="H34" s="8"/>
      <c r="K34" s="8"/>
      <c r="L34" s="1"/>
      <c r="M34" s="1"/>
      <c r="N34" s="1"/>
      <c r="O34" s="1"/>
      <c r="P34" s="8"/>
      <c r="S34" s="8"/>
      <c r="T34" s="1"/>
      <c r="U34" s="1"/>
      <c r="V34" s="1"/>
      <c r="W34" s="1"/>
      <c r="X34" s="8"/>
    </row>
    <row r="35" spans="1:24" x14ac:dyDescent="0.25">
      <c r="A35" s="1"/>
      <c r="B35" s="12" t="s">
        <v>65</v>
      </c>
      <c r="C35" s="8" t="s">
        <v>89</v>
      </c>
      <c r="D35" s="10">
        <v>20000</v>
      </c>
      <c r="E35" s="1">
        <f>'Transparency-Key'!$D$26</f>
        <v>221</v>
      </c>
      <c r="F35" s="10">
        <f t="shared" si="0"/>
        <v>4420000</v>
      </c>
      <c r="G35" s="1"/>
      <c r="H35" s="8"/>
      <c r="K35" s="8"/>
      <c r="L35" s="1"/>
      <c r="M35" s="1"/>
      <c r="N35" s="1"/>
      <c r="O35" s="1"/>
      <c r="P35" s="8"/>
      <c r="S35" s="8"/>
      <c r="T35" s="1"/>
      <c r="U35" s="1"/>
      <c r="V35" s="1"/>
      <c r="W35" s="1"/>
      <c r="X35" s="8"/>
    </row>
    <row r="36" spans="1:24" x14ac:dyDescent="0.25">
      <c r="A36" s="1"/>
      <c r="B36" s="1" t="s">
        <v>66</v>
      </c>
      <c r="C36" s="8" t="s">
        <v>88</v>
      </c>
      <c r="D36" s="10">
        <v>2000000</v>
      </c>
      <c r="E36" s="1">
        <f>1*5</f>
        <v>5</v>
      </c>
      <c r="F36" s="10">
        <f>D36*E36</f>
        <v>10000000</v>
      </c>
      <c r="G36" s="2" t="s">
        <v>67</v>
      </c>
      <c r="H36" s="8"/>
      <c r="K36" s="8"/>
      <c r="L36" s="1"/>
      <c r="M36" s="1"/>
      <c r="N36" s="1"/>
      <c r="O36" s="1"/>
      <c r="P36" s="8"/>
      <c r="S36" s="8"/>
      <c r="T36" s="1"/>
      <c r="U36" s="1"/>
      <c r="V36" s="1"/>
      <c r="W36" s="1"/>
      <c r="X36" s="8"/>
    </row>
    <row r="37" spans="1:24" x14ac:dyDescent="0.25">
      <c r="A37" s="1"/>
      <c r="B37" s="1" t="s">
        <v>68</v>
      </c>
      <c r="C37" s="8" t="s">
        <v>89</v>
      </c>
      <c r="D37" s="10">
        <v>2000000</v>
      </c>
      <c r="E37" s="1">
        <f>1*5</f>
        <v>5</v>
      </c>
      <c r="F37" s="10">
        <f>D37*E37</f>
        <v>10000000</v>
      </c>
      <c r="G37" s="2" t="s">
        <v>67</v>
      </c>
      <c r="H37" s="8"/>
      <c r="K37" s="8"/>
      <c r="L37" s="1"/>
      <c r="M37" s="1"/>
      <c r="N37" s="1"/>
      <c r="O37" s="1"/>
      <c r="P37" s="8"/>
      <c r="S37" s="8"/>
      <c r="T37" s="1"/>
      <c r="U37" s="1"/>
      <c r="V37" s="1"/>
      <c r="W37" s="1"/>
      <c r="X37" s="8"/>
    </row>
    <row r="38" spans="1:24" x14ac:dyDescent="0.25">
      <c r="A38" s="1"/>
      <c r="B38" s="1" t="s">
        <v>69</v>
      </c>
      <c r="C38" s="8" t="s">
        <v>88</v>
      </c>
      <c r="D38" s="10" t="s">
        <v>11</v>
      </c>
      <c r="E38" s="1" t="s">
        <v>11</v>
      </c>
      <c r="F38" s="10">
        <v>10000000</v>
      </c>
      <c r="H38" s="8"/>
      <c r="K38" s="8"/>
      <c r="L38" s="1"/>
      <c r="M38" s="1"/>
      <c r="N38" s="1"/>
      <c r="O38" s="1"/>
      <c r="P38" s="8"/>
      <c r="S38" s="8"/>
      <c r="T38" s="1"/>
      <c r="U38" s="1"/>
      <c r="V38" s="1"/>
      <c r="W38" s="1"/>
      <c r="X38" s="8"/>
    </row>
    <row r="39" spans="1:24" x14ac:dyDescent="0.25">
      <c r="A39" s="1"/>
      <c r="B39" s="1" t="s">
        <v>70</v>
      </c>
      <c r="C39" s="8" t="s">
        <v>89</v>
      </c>
      <c r="D39" s="10" t="s">
        <v>11</v>
      </c>
      <c r="E39" s="1" t="s">
        <v>11</v>
      </c>
      <c r="F39" s="10">
        <v>10000000</v>
      </c>
      <c r="H39" s="8"/>
      <c r="K39" s="8"/>
      <c r="L39" s="1"/>
      <c r="M39" s="1"/>
      <c r="N39" s="1"/>
      <c r="O39" s="1"/>
      <c r="P39" s="8"/>
      <c r="S39" s="8"/>
      <c r="T39" s="1"/>
      <c r="U39" s="1"/>
      <c r="V39" s="1"/>
      <c r="W39" s="1"/>
      <c r="X39" s="8"/>
    </row>
    <row r="40" spans="1:24" x14ac:dyDescent="0.25">
      <c r="A40" s="1" t="s">
        <v>71</v>
      </c>
      <c r="B40" s="1"/>
      <c r="C40" s="8"/>
      <c r="D40" s="1"/>
      <c r="E40" s="1"/>
      <c r="F40" s="1"/>
      <c r="G40" s="1"/>
      <c r="H40" s="8"/>
      <c r="K40" s="8"/>
      <c r="L40" s="1"/>
      <c r="M40" s="1"/>
      <c r="N40" s="1"/>
      <c r="O40" s="1"/>
      <c r="P40" s="8"/>
      <c r="S40" s="8"/>
      <c r="T40" s="1"/>
      <c r="U40" s="1"/>
      <c r="V40" s="1"/>
      <c r="W40" s="1"/>
      <c r="X40" s="8"/>
    </row>
    <row r="41" spans="1:24" x14ac:dyDescent="0.25">
      <c r="B41" s="2" t="s">
        <v>72</v>
      </c>
      <c r="C41" s="3" t="s">
        <v>37</v>
      </c>
      <c r="D41" s="2" t="s">
        <v>11</v>
      </c>
      <c r="E41" s="2" t="s">
        <v>11</v>
      </c>
      <c r="F41" s="2">
        <v>0</v>
      </c>
      <c r="G41" s="3" t="s">
        <v>73</v>
      </c>
    </row>
    <row r="44" spans="1:24" x14ac:dyDescent="0.25">
      <c r="A44" s="2">
        <v>6</v>
      </c>
      <c r="B44" s="2" t="s">
        <v>15</v>
      </c>
    </row>
    <row r="45" spans="1:24" x14ac:dyDescent="0.25">
      <c r="B45" s="3" t="s">
        <v>22</v>
      </c>
      <c r="C45" s="36" t="s">
        <v>86</v>
      </c>
      <c r="F45" s="10">
        <f>SUMIF($C$4:$C$41,$C45,$F$4:$F$41)/10^6</f>
        <v>7050</v>
      </c>
    </row>
    <row r="46" spans="1:24" x14ac:dyDescent="0.25">
      <c r="B46" s="3" t="s">
        <v>23</v>
      </c>
      <c r="C46" s="36" t="s">
        <v>88</v>
      </c>
      <c r="F46" s="10">
        <f>SUMIF($C$4:$C$41,$C46,$F$4:$F$41)/10^6</f>
        <v>136.077</v>
      </c>
    </row>
    <row r="47" spans="1:24" x14ac:dyDescent="0.25">
      <c r="B47" s="3" t="s">
        <v>24</v>
      </c>
      <c r="C47" s="36" t="s">
        <v>87</v>
      </c>
      <c r="F47" s="10">
        <f>SUMIF($C$4:$C$41,$C47,$F$4:$F$41)/10^6</f>
        <v>4375</v>
      </c>
    </row>
    <row r="48" spans="1:24" x14ac:dyDescent="0.25">
      <c r="B48" s="3" t="s">
        <v>25</v>
      </c>
      <c r="C48" s="36" t="s">
        <v>89</v>
      </c>
      <c r="F48" s="10">
        <f>SUMIF($C$4:$C$41,$C48,$F$4:$F$41)/10^6</f>
        <v>54.591999999999999</v>
      </c>
    </row>
    <row r="49" spans="1:6" x14ac:dyDescent="0.25">
      <c r="A49" s="2">
        <v>5</v>
      </c>
      <c r="B49" s="2" t="s">
        <v>14</v>
      </c>
    </row>
    <row r="50" spans="1:6" ht="15" customHeight="1" x14ac:dyDescent="0.25">
      <c r="B50" s="2" t="s">
        <v>16</v>
      </c>
      <c r="C50" s="36" t="s">
        <v>90</v>
      </c>
      <c r="F50" s="10">
        <f t="shared" ref="F50:F55" si="1">SUMIF($C$4:$C$41,$C50,$F$4:$F$41)/10^6</f>
        <v>252.57599999999999</v>
      </c>
    </row>
    <row r="51" spans="1:6" ht="15" customHeight="1" x14ac:dyDescent="0.25">
      <c r="B51" s="2" t="s">
        <v>17</v>
      </c>
      <c r="C51" s="36" t="s">
        <v>155</v>
      </c>
      <c r="F51" s="10">
        <f t="shared" si="1"/>
        <v>85.898899999999998</v>
      </c>
    </row>
    <row r="52" spans="1:6" ht="15" customHeight="1" x14ac:dyDescent="0.25">
      <c r="B52" s="2" t="s">
        <v>18</v>
      </c>
      <c r="C52" s="36" t="s">
        <v>156</v>
      </c>
      <c r="F52" s="10">
        <f t="shared" si="1"/>
        <v>85.898899999999998</v>
      </c>
    </row>
    <row r="53" spans="1:6" ht="15" customHeight="1" x14ac:dyDescent="0.25">
      <c r="B53" s="2" t="s">
        <v>19</v>
      </c>
      <c r="C53" s="36" t="s">
        <v>157</v>
      </c>
      <c r="F53" s="10">
        <f t="shared" si="1"/>
        <v>60</v>
      </c>
    </row>
    <row r="54" spans="1:6" ht="15" customHeight="1" x14ac:dyDescent="0.25">
      <c r="B54" s="2" t="s">
        <v>20</v>
      </c>
      <c r="C54" s="36" t="s">
        <v>158</v>
      </c>
      <c r="F54" s="10">
        <f t="shared" si="1"/>
        <v>60</v>
      </c>
    </row>
    <row r="55" spans="1:6" x14ac:dyDescent="0.25">
      <c r="B55" s="2" t="s">
        <v>21</v>
      </c>
      <c r="C55" s="36" t="s">
        <v>159</v>
      </c>
      <c r="F55" s="10">
        <f t="shared" si="1"/>
        <v>294.67200000000003</v>
      </c>
    </row>
  </sheetData>
  <mergeCells count="4">
    <mergeCell ref="I1:Z1"/>
    <mergeCell ref="I2:J2"/>
    <mergeCell ref="Q2:R2"/>
    <mergeCell ref="Y2:Z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opLeftCell="A38" workbookViewId="0">
      <selection activeCell="K29" sqref="K29"/>
    </sheetView>
  </sheetViews>
  <sheetFormatPr defaultColWidth="8.85546875" defaultRowHeight="15" x14ac:dyDescent="0.25"/>
  <cols>
    <col min="1" max="1" width="8.85546875" style="13"/>
    <col min="2" max="2" width="18.42578125" style="13" customWidth="1"/>
    <col min="3" max="7" width="8.85546875" style="13"/>
    <col min="8" max="8" width="33.28515625" style="13" bestFit="1" customWidth="1"/>
    <col min="9" max="9" width="25.140625" style="13" bestFit="1" customWidth="1"/>
    <col min="10" max="10" width="16.42578125" style="13" bestFit="1" customWidth="1"/>
    <col min="11" max="16384" width="8.85546875" style="13"/>
  </cols>
  <sheetData>
    <row r="1" spans="1:10" x14ac:dyDescent="0.25">
      <c r="C1" s="14">
        <v>2008</v>
      </c>
      <c r="D1" s="14">
        <v>2009</v>
      </c>
      <c r="E1" s="14">
        <v>2010</v>
      </c>
      <c r="F1" s="14">
        <v>2011</v>
      </c>
      <c r="G1" s="14">
        <v>2012</v>
      </c>
      <c r="I1" s="33" t="s">
        <v>144</v>
      </c>
    </row>
    <row r="2" spans="1:10" x14ac:dyDescent="0.25">
      <c r="A2" s="13" t="s">
        <v>74</v>
      </c>
      <c r="C2" s="13">
        <v>15673</v>
      </c>
      <c r="D2" s="13">
        <v>15727</v>
      </c>
      <c r="E2" s="13">
        <v>15816</v>
      </c>
      <c r="F2" s="13">
        <v>16001</v>
      </c>
      <c r="G2" s="13">
        <v>16331</v>
      </c>
    </row>
    <row r="3" spans="1:10" x14ac:dyDescent="0.25">
      <c r="B3" s="13" t="s">
        <v>4</v>
      </c>
      <c r="C3" s="13">
        <v>15257</v>
      </c>
      <c r="D3" s="13">
        <v>15301</v>
      </c>
      <c r="E3" s="13">
        <v>15265</v>
      </c>
      <c r="F3" s="13">
        <v>15412</v>
      </c>
      <c r="G3" s="13">
        <v>15525</v>
      </c>
    </row>
    <row r="4" spans="1:10" x14ac:dyDescent="0.25">
      <c r="B4" s="13" t="s">
        <v>75</v>
      </c>
      <c r="C4" s="13">
        <v>416</v>
      </c>
      <c r="D4" s="13">
        <v>426</v>
      </c>
      <c r="E4" s="13">
        <v>551</v>
      </c>
      <c r="F4" s="13">
        <v>589</v>
      </c>
      <c r="G4" s="13">
        <v>806</v>
      </c>
    </row>
    <row r="5" spans="1:10" x14ac:dyDescent="0.25">
      <c r="A5" s="13" t="s">
        <v>76</v>
      </c>
      <c r="C5" s="13">
        <v>3798</v>
      </c>
      <c r="D5" s="13">
        <v>4102</v>
      </c>
      <c r="E5" s="13">
        <v>4266</v>
      </c>
      <c r="F5" s="13">
        <v>4367</v>
      </c>
      <c r="G5" s="13">
        <v>4528</v>
      </c>
    </row>
    <row r="6" spans="1:10" x14ac:dyDescent="0.25">
      <c r="B6" s="13" t="s">
        <v>4</v>
      </c>
      <c r="C6" s="13">
        <v>3039</v>
      </c>
      <c r="D6" s="13">
        <v>3283</v>
      </c>
      <c r="E6" s="13">
        <v>3397</v>
      </c>
      <c r="F6" s="13">
        <v>3425</v>
      </c>
      <c r="G6" s="13">
        <v>3508</v>
      </c>
    </row>
    <row r="7" spans="1:10" x14ac:dyDescent="0.25">
      <c r="B7" s="13" t="s">
        <v>75</v>
      </c>
      <c r="C7" s="13">
        <v>759</v>
      </c>
      <c r="D7" s="13">
        <v>819</v>
      </c>
      <c r="E7" s="13">
        <v>869</v>
      </c>
      <c r="F7" s="13">
        <v>942</v>
      </c>
      <c r="G7" s="13">
        <v>1020</v>
      </c>
    </row>
    <row r="10" spans="1:10" x14ac:dyDescent="0.25">
      <c r="B10" s="13" t="s">
        <v>77</v>
      </c>
      <c r="C10" s="13">
        <v>11</v>
      </c>
    </row>
    <row r="11" spans="1:10" x14ac:dyDescent="0.25">
      <c r="B11" s="13" t="s">
        <v>78</v>
      </c>
      <c r="C11" s="13">
        <v>25</v>
      </c>
    </row>
    <row r="12" spans="1:10" x14ac:dyDescent="0.25">
      <c r="B12" s="13" t="s">
        <v>79</v>
      </c>
      <c r="C12" s="13">
        <v>138</v>
      </c>
    </row>
    <row r="13" spans="1:10" x14ac:dyDescent="0.25">
      <c r="B13" s="13" t="s">
        <v>80</v>
      </c>
      <c r="C13" s="13">
        <v>10</v>
      </c>
    </row>
    <row r="14" spans="1:10" x14ac:dyDescent="0.25">
      <c r="B14" s="13" t="s">
        <v>81</v>
      </c>
      <c r="C14" s="13">
        <v>5</v>
      </c>
    </row>
    <row r="16" spans="1:10" x14ac:dyDescent="0.25">
      <c r="C16" s="13" t="s">
        <v>9</v>
      </c>
      <c r="D16" s="13" t="s">
        <v>10</v>
      </c>
      <c r="I16" s="13" t="s">
        <v>9</v>
      </c>
      <c r="J16" s="13" t="s">
        <v>10</v>
      </c>
    </row>
    <row r="18" spans="2:10" x14ac:dyDescent="0.25">
      <c r="B18" s="13" t="s">
        <v>82</v>
      </c>
    </row>
    <row r="19" spans="2:10" x14ac:dyDescent="0.25">
      <c r="B19" s="33" t="s">
        <v>146</v>
      </c>
      <c r="C19" s="13">
        <v>300</v>
      </c>
      <c r="D19" s="13">
        <v>100</v>
      </c>
      <c r="H19" s="33" t="s">
        <v>146</v>
      </c>
      <c r="I19" s="13">
        <v>300</v>
      </c>
      <c r="J19" s="13">
        <v>100</v>
      </c>
    </row>
    <row r="20" spans="2:10" x14ac:dyDescent="0.25">
      <c r="B20" s="33" t="s">
        <v>145</v>
      </c>
      <c r="C20" s="13">
        <v>100</v>
      </c>
      <c r="D20" s="13">
        <v>100</v>
      </c>
      <c r="H20" s="33" t="s">
        <v>147</v>
      </c>
      <c r="I20" s="13">
        <v>3000</v>
      </c>
      <c r="J20" s="13">
        <v>1000</v>
      </c>
    </row>
    <row r="21" spans="2:10" x14ac:dyDescent="0.25">
      <c r="B21" s="13" t="s">
        <v>83</v>
      </c>
      <c r="C21" s="13">
        <v>10</v>
      </c>
      <c r="D21" s="13">
        <v>10</v>
      </c>
    </row>
    <row r="22" spans="2:10" x14ac:dyDescent="0.25">
      <c r="B22" s="13" t="s">
        <v>84</v>
      </c>
      <c r="C22" s="13">
        <v>1</v>
      </c>
      <c r="D22" s="13">
        <v>1</v>
      </c>
      <c r="H22" s="33" t="s">
        <v>148</v>
      </c>
    </row>
    <row r="23" spans="2:10" x14ac:dyDescent="0.25">
      <c r="B23" s="13" t="s">
        <v>85</v>
      </c>
      <c r="C23" s="13">
        <v>10</v>
      </c>
      <c r="D23" s="13">
        <v>5</v>
      </c>
      <c r="H23" s="33" t="s">
        <v>150</v>
      </c>
      <c r="I23" s="34">
        <v>0.25</v>
      </c>
    </row>
    <row r="24" spans="2:10" x14ac:dyDescent="0.25">
      <c r="B24" s="13" t="s">
        <v>81</v>
      </c>
      <c r="C24" s="13">
        <v>10</v>
      </c>
      <c r="D24" s="13">
        <v>5</v>
      </c>
      <c r="H24" s="33" t="s">
        <v>149</v>
      </c>
      <c r="I24" s="34">
        <v>0.75</v>
      </c>
    </row>
    <row r="26" spans="2:10" x14ac:dyDescent="0.25">
      <c r="C26" s="13">
        <f>SUM(C19:C24)</f>
        <v>431</v>
      </c>
      <c r="D26" s="13">
        <f>SUM(D19:D24)</f>
        <v>221</v>
      </c>
      <c r="H26" s="33" t="s">
        <v>151</v>
      </c>
    </row>
    <row r="27" spans="2:10" x14ac:dyDescent="0.25">
      <c r="H27" s="33" t="s">
        <v>150</v>
      </c>
      <c r="I27" s="35">
        <v>3000000</v>
      </c>
      <c r="J27" s="35">
        <v>5000000</v>
      </c>
    </row>
    <row r="28" spans="2:10" x14ac:dyDescent="0.25">
      <c r="H28" s="33" t="s">
        <v>149</v>
      </c>
      <c r="I28" s="35">
        <v>7000000</v>
      </c>
      <c r="J28" s="35">
        <v>10000000</v>
      </c>
    </row>
    <row r="30" spans="2:10" x14ac:dyDescent="0.25">
      <c r="H30" s="33" t="s">
        <v>153</v>
      </c>
    </row>
    <row r="31" spans="2:10" x14ac:dyDescent="0.25">
      <c r="H31" s="33" t="s">
        <v>150</v>
      </c>
      <c r="I31" s="35">
        <v>1000000</v>
      </c>
      <c r="J31" s="35">
        <v>2000000</v>
      </c>
    </row>
    <row r="32" spans="2:10" x14ac:dyDescent="0.25">
      <c r="H32" s="33" t="s">
        <v>149</v>
      </c>
      <c r="I32" s="35">
        <v>2000000</v>
      </c>
      <c r="J32" s="35">
        <v>4000000</v>
      </c>
    </row>
    <row r="34" spans="2:11" x14ac:dyDescent="0.25">
      <c r="H34" s="33" t="s">
        <v>152</v>
      </c>
    </row>
    <row r="35" spans="2:11" x14ac:dyDescent="0.25">
      <c r="H35" s="33" t="s">
        <v>151</v>
      </c>
      <c r="I35" s="35">
        <f>I19*SUMPRODUCT($I23:$I24,I$27:I$28)</f>
        <v>1800000000</v>
      </c>
      <c r="J35" s="35">
        <f>J19*SUMPRODUCT($I23:$I24,J$27:J$28)</f>
        <v>875000000</v>
      </c>
    </row>
    <row r="36" spans="2:11" x14ac:dyDescent="0.25">
      <c r="H36" s="33" t="s">
        <v>153</v>
      </c>
      <c r="I36" s="35">
        <f>I20*SUMPRODUCT($I23:$I24,I31:I32)</f>
        <v>5250000000</v>
      </c>
      <c r="J36" s="35">
        <f>J20*SUMPRODUCT($I23:$I24,J31:J32)</f>
        <v>3500000000</v>
      </c>
    </row>
    <row r="37" spans="2:11" x14ac:dyDescent="0.25">
      <c r="H37" s="33" t="s">
        <v>154</v>
      </c>
      <c r="I37" s="35">
        <f>SUM(I35:I36)</f>
        <v>7050000000</v>
      </c>
      <c r="J37" s="35">
        <f>SUM(J35:J36)</f>
        <v>4375000000</v>
      </c>
    </row>
    <row r="42" spans="2:11" x14ac:dyDescent="0.25">
      <c r="B42" s="14" t="s">
        <v>175</v>
      </c>
    </row>
    <row r="44" spans="2:11" x14ac:dyDescent="0.25">
      <c r="B44" s="33" t="s">
        <v>162</v>
      </c>
    </row>
    <row r="45" spans="2:11" x14ac:dyDescent="0.25">
      <c r="B45" s="38" t="s">
        <v>163</v>
      </c>
      <c r="C45" s="39"/>
      <c r="I45" s="33" t="s">
        <v>176</v>
      </c>
      <c r="J45" s="13">
        <v>2031</v>
      </c>
      <c r="K45" s="33" t="s">
        <v>177</v>
      </c>
    </row>
    <row r="46" spans="2:11" ht="25.5" x14ac:dyDescent="0.25">
      <c r="B46" s="40" t="s">
        <v>164</v>
      </c>
      <c r="C46" s="128" t="s">
        <v>166</v>
      </c>
      <c r="H46" s="13">
        <v>20900</v>
      </c>
      <c r="I46" s="35">
        <f>H46*$J$45</f>
        <v>42447900</v>
      </c>
    </row>
    <row r="47" spans="2:11" ht="89.25" x14ac:dyDescent="0.25">
      <c r="B47" s="41" t="s">
        <v>165</v>
      </c>
      <c r="C47" s="129"/>
    </row>
    <row r="48" spans="2:11" x14ac:dyDescent="0.25">
      <c r="B48" s="42"/>
      <c r="C48" s="39"/>
    </row>
    <row r="49" spans="2:10" x14ac:dyDescent="0.25">
      <c r="B49" s="38" t="s">
        <v>167</v>
      </c>
      <c r="C49" s="39"/>
    </row>
    <row r="50" spans="2:10" x14ac:dyDescent="0.25">
      <c r="B50" s="42" t="s">
        <v>170</v>
      </c>
      <c r="C50" s="39"/>
      <c r="H50" s="13">
        <v>6000</v>
      </c>
      <c r="I50" s="35">
        <f>H50*$J$45</f>
        <v>12186000</v>
      </c>
    </row>
    <row r="51" spans="2:10" x14ac:dyDescent="0.25">
      <c r="B51" s="38" t="s">
        <v>168</v>
      </c>
      <c r="C51" s="39"/>
    </row>
    <row r="52" spans="2:10" x14ac:dyDescent="0.25">
      <c r="B52" s="43" t="s">
        <v>171</v>
      </c>
      <c r="C52" s="39"/>
      <c r="H52" s="13">
        <v>3000</v>
      </c>
      <c r="I52" s="35">
        <f t="shared" ref="I52:I53" si="0">H52*$J$45</f>
        <v>6093000</v>
      </c>
    </row>
    <row r="53" spans="2:10" x14ac:dyDescent="0.25">
      <c r="B53" s="43" t="s">
        <v>172</v>
      </c>
      <c r="C53" s="39"/>
      <c r="H53" s="13">
        <v>12000</v>
      </c>
      <c r="I53" s="35">
        <f t="shared" si="0"/>
        <v>24372000</v>
      </c>
    </row>
    <row r="54" spans="2:10" x14ac:dyDescent="0.25">
      <c r="B54" s="38" t="s">
        <v>169</v>
      </c>
      <c r="C54" s="39"/>
    </row>
    <row r="55" spans="2:10" x14ac:dyDescent="0.25">
      <c r="B55" s="43" t="s">
        <v>173</v>
      </c>
      <c r="C55" s="39"/>
      <c r="I55" s="35">
        <f>1*2*400000</f>
        <v>800000</v>
      </c>
      <c r="J55" s="33" t="s">
        <v>178</v>
      </c>
    </row>
    <row r="56" spans="2:10" x14ac:dyDescent="0.25">
      <c r="B56" s="43" t="s">
        <v>174</v>
      </c>
      <c r="C56" s="39"/>
    </row>
    <row r="57" spans="2:10" x14ac:dyDescent="0.25">
      <c r="I57" s="44">
        <f>SUM(I46:I56)</f>
        <v>85898900</v>
      </c>
    </row>
  </sheetData>
  <mergeCells count="1">
    <mergeCell ref="C46:C47"/>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F107"/>
  <sheetViews>
    <sheetView topLeftCell="D1" zoomScale="85" zoomScaleNormal="85" zoomScalePageLayoutView="85" workbookViewId="0">
      <pane ySplit="11" topLeftCell="A12" activePane="bottomLeft" state="frozen"/>
      <selection activeCell="K29" sqref="K29"/>
      <selection pane="bottomLeft" activeCell="K29" sqref="K29"/>
    </sheetView>
  </sheetViews>
  <sheetFormatPr defaultColWidth="9.140625" defaultRowHeight="15" x14ac:dyDescent="0.25"/>
  <cols>
    <col min="1" max="1" width="8.28515625" style="16" customWidth="1"/>
    <col min="2" max="2" width="59.140625" style="16" customWidth="1"/>
    <col min="3" max="3" width="3" style="16" customWidth="1"/>
    <col min="4" max="5" width="6.85546875" style="17" customWidth="1"/>
    <col min="6" max="9" width="15.42578125" style="16" customWidth="1"/>
    <col min="10" max="10" width="3.7109375" style="17" customWidth="1"/>
    <col min="11" max="11" width="12.7109375" style="16" bestFit="1" customWidth="1"/>
    <col min="12" max="12" width="9.140625" style="16"/>
    <col min="13" max="13" width="2.85546875" style="17" customWidth="1"/>
    <col min="14" max="14" width="6.7109375" style="17" bestFit="1" customWidth="1"/>
    <col min="15" max="15" width="2.85546875" style="17" customWidth="1"/>
    <col min="16" max="19" width="15.42578125" style="16" customWidth="1"/>
    <col min="20" max="20" width="3.7109375" style="17" customWidth="1"/>
    <col min="21" max="21" width="10.85546875" style="16" customWidth="1"/>
    <col min="22" max="22" width="9.140625" style="16"/>
    <col min="23" max="23" width="2.85546875" style="17" customWidth="1"/>
    <col min="24" max="24" width="6.140625" style="17" bestFit="1" customWidth="1"/>
    <col min="25" max="25" width="2.85546875" style="17" customWidth="1"/>
    <col min="26" max="29" width="15.42578125" style="16" customWidth="1"/>
    <col min="30" max="30" width="3.7109375" style="17" customWidth="1"/>
    <col min="31" max="16384" width="9.140625" style="16"/>
  </cols>
  <sheetData>
    <row r="1" spans="1:32" x14ac:dyDescent="0.25">
      <c r="A1" s="15"/>
      <c r="F1" s="18" t="s">
        <v>86</v>
      </c>
      <c r="G1" s="16" t="s">
        <v>12</v>
      </c>
      <c r="H1" s="19">
        <f>SUMIF($C$12:$C$83,$F1,$H$12:$H$83)/10^6</f>
        <v>139.67099999999999</v>
      </c>
      <c r="P1" s="18" t="s">
        <v>86</v>
      </c>
      <c r="Q1" s="16" t="s">
        <v>12</v>
      </c>
      <c r="R1" s="19">
        <f>SUMIF($M$12:$M$83,$F1,$R$12:$R$83)/10^6</f>
        <v>7.152075</v>
      </c>
    </row>
    <row r="2" spans="1:32" x14ac:dyDescent="0.25">
      <c r="A2" s="15"/>
      <c r="F2" s="18" t="s">
        <v>87</v>
      </c>
      <c r="G2" s="16" t="s">
        <v>26</v>
      </c>
      <c r="H2" s="19">
        <f>SUMIF($C$12:$C$83,$F2,$H$12:$H$83)/10^6</f>
        <v>106.28100000000001</v>
      </c>
      <c r="P2" s="18" t="s">
        <v>87</v>
      </c>
      <c r="Q2" s="16" t="s">
        <v>26</v>
      </c>
      <c r="R2" s="19">
        <f t="shared" ref="R2:R6" si="0">SUMIF($M$12:$M$83,$F2,$R$12:$R$83)/10^6</f>
        <v>15.582000000000001</v>
      </c>
    </row>
    <row r="3" spans="1:32" x14ac:dyDescent="0.25">
      <c r="A3" s="15"/>
      <c r="F3" s="18" t="s">
        <v>88</v>
      </c>
      <c r="G3" s="16" t="s">
        <v>27</v>
      </c>
      <c r="H3" s="19">
        <f t="shared" ref="H3:H6" si="1">SUMIF($C$12:$C$83,$F3,$H$12:$H$83)/10^6</f>
        <v>5157.2757600000004</v>
      </c>
      <c r="P3" s="18" t="s">
        <v>88</v>
      </c>
      <c r="Q3" s="16" t="s">
        <v>27</v>
      </c>
      <c r="R3" s="19">
        <f t="shared" si="0"/>
        <v>287.90480250000002</v>
      </c>
    </row>
    <row r="4" spans="1:32" x14ac:dyDescent="0.25">
      <c r="A4" s="15"/>
      <c r="F4" s="18" t="s">
        <v>89</v>
      </c>
      <c r="G4" s="17" t="s">
        <v>28</v>
      </c>
      <c r="H4" s="19">
        <f t="shared" si="1"/>
        <v>37.679250000000003</v>
      </c>
      <c r="P4" s="18" t="s">
        <v>89</v>
      </c>
      <c r="Q4" s="17" t="s">
        <v>28</v>
      </c>
      <c r="R4" s="19">
        <f t="shared" si="0"/>
        <v>7.0067812500000004</v>
      </c>
    </row>
    <row r="5" spans="1:32" x14ac:dyDescent="0.25">
      <c r="A5" s="15"/>
      <c r="F5" s="18" t="s">
        <v>90</v>
      </c>
      <c r="G5" s="17" t="s">
        <v>29</v>
      </c>
      <c r="H5" s="19">
        <f t="shared" si="1"/>
        <v>1149.19300125</v>
      </c>
      <c r="P5" s="18" t="s">
        <v>90</v>
      </c>
      <c r="Q5" s="17" t="s">
        <v>29</v>
      </c>
      <c r="R5" s="19">
        <f t="shared" si="0"/>
        <v>70.022245781250007</v>
      </c>
    </row>
    <row r="6" spans="1:32" x14ac:dyDescent="0.25">
      <c r="A6" s="15"/>
      <c r="F6" s="18" t="s">
        <v>155</v>
      </c>
      <c r="G6" s="17" t="s">
        <v>13</v>
      </c>
      <c r="H6" s="19">
        <f t="shared" si="1"/>
        <v>68.78</v>
      </c>
      <c r="P6" s="18" t="s">
        <v>155</v>
      </c>
      <c r="Q6" s="17" t="s">
        <v>13</v>
      </c>
      <c r="R6" s="19">
        <f t="shared" si="0"/>
        <v>68.78</v>
      </c>
    </row>
    <row r="7" spans="1:32" x14ac:dyDescent="0.25">
      <c r="A7" s="15"/>
      <c r="F7" s="17"/>
      <c r="G7" s="17"/>
      <c r="H7" s="19"/>
      <c r="P7" s="17"/>
      <c r="Q7" s="17"/>
      <c r="R7" s="19"/>
    </row>
    <row r="8" spans="1:32" x14ac:dyDescent="0.25">
      <c r="A8" s="15"/>
      <c r="B8" s="17"/>
      <c r="C8" s="17"/>
      <c r="G8" s="21" t="s">
        <v>91</v>
      </c>
      <c r="H8" s="22">
        <f>SUM(H1:H6)</f>
        <v>6658.8800112500003</v>
      </c>
      <c r="Q8" s="21" t="s">
        <v>91</v>
      </c>
      <c r="R8" s="22">
        <f>SUM(R1:R6)</f>
        <v>456.44790453125006</v>
      </c>
    </row>
    <row r="9" spans="1:32" x14ac:dyDescent="0.25">
      <c r="K9" s="130"/>
      <c r="L9" s="130"/>
      <c r="M9" s="130"/>
      <c r="N9" s="130"/>
      <c r="O9" s="130"/>
      <c r="P9" s="130"/>
      <c r="Q9" s="130"/>
      <c r="R9" s="130"/>
      <c r="S9" s="130"/>
      <c r="T9" s="130"/>
      <c r="U9" s="130"/>
      <c r="V9" s="130"/>
      <c r="W9" s="130"/>
      <c r="X9" s="130"/>
      <c r="Y9" s="130"/>
      <c r="Z9" s="130"/>
      <c r="AA9" s="130"/>
      <c r="AB9" s="130"/>
      <c r="AC9" s="130"/>
      <c r="AD9" s="130"/>
      <c r="AE9" s="130"/>
      <c r="AF9" s="130"/>
    </row>
    <row r="10" spans="1:32" x14ac:dyDescent="0.25">
      <c r="K10" s="127" t="s">
        <v>6</v>
      </c>
      <c r="L10" s="127"/>
      <c r="U10" s="127" t="s">
        <v>7</v>
      </c>
      <c r="V10" s="127"/>
      <c r="AE10" s="127" t="s">
        <v>8</v>
      </c>
      <c r="AF10" s="127"/>
    </row>
    <row r="11" spans="1:32" ht="30" x14ac:dyDescent="0.25">
      <c r="A11" s="4" t="s">
        <v>3</v>
      </c>
      <c r="B11" s="4" t="s">
        <v>30</v>
      </c>
      <c r="C11" s="4"/>
      <c r="D11" s="4" t="s">
        <v>92</v>
      </c>
      <c r="E11" s="4" t="s">
        <v>93</v>
      </c>
      <c r="F11" s="4" t="s">
        <v>32</v>
      </c>
      <c r="G11" s="4" t="s">
        <v>33</v>
      </c>
      <c r="H11" s="4" t="s">
        <v>34</v>
      </c>
      <c r="I11" s="4" t="s">
        <v>0</v>
      </c>
      <c r="J11" s="5"/>
      <c r="K11" s="6" t="s">
        <v>1</v>
      </c>
      <c r="L11" s="6" t="s">
        <v>5</v>
      </c>
      <c r="M11" s="7"/>
      <c r="N11" s="7"/>
      <c r="O11" s="7"/>
      <c r="P11" s="4" t="s">
        <v>32</v>
      </c>
      <c r="Q11" s="4" t="s">
        <v>33</v>
      </c>
      <c r="R11" s="4" t="s">
        <v>34</v>
      </c>
      <c r="S11" s="4" t="s">
        <v>0</v>
      </c>
      <c r="T11" s="5"/>
      <c r="U11" s="6" t="s">
        <v>1</v>
      </c>
      <c r="V11" s="6" t="s">
        <v>5</v>
      </c>
      <c r="W11" s="7"/>
      <c r="X11" s="7"/>
      <c r="Y11" s="7"/>
      <c r="Z11" s="4" t="s">
        <v>32</v>
      </c>
      <c r="AA11" s="4" t="s">
        <v>33</v>
      </c>
      <c r="AB11" s="4" t="s">
        <v>34</v>
      </c>
      <c r="AC11" s="4" t="s">
        <v>0</v>
      </c>
      <c r="AD11" s="5"/>
      <c r="AE11" s="6" t="s">
        <v>1</v>
      </c>
      <c r="AF11" s="6" t="s">
        <v>5</v>
      </c>
    </row>
    <row r="12" spans="1:32" x14ac:dyDescent="0.25">
      <c r="A12" s="1" t="s">
        <v>12</v>
      </c>
      <c r="B12" s="1"/>
      <c r="C12" s="23" t="s">
        <v>86</v>
      </c>
      <c r="D12" s="8"/>
      <c r="E12" s="8"/>
      <c r="F12" s="1"/>
      <c r="G12" s="1"/>
      <c r="H12" s="22">
        <f>SUMIFS($H$12:$H$83,$A$12:$A$83,$A12,$C$12:$C$83,".")</f>
        <v>139671000</v>
      </c>
      <c r="I12" s="1"/>
      <c r="J12" s="8"/>
      <c r="K12" s="24">
        <f>H12</f>
        <v>139671000</v>
      </c>
      <c r="L12" s="9"/>
      <c r="M12" s="23" t="s">
        <v>86</v>
      </c>
      <c r="N12" s="8"/>
      <c r="O12" s="8"/>
      <c r="P12" s="1"/>
      <c r="Q12" s="1"/>
      <c r="R12" s="22">
        <f>SUMIFS($R$12:$R$83,$A$12:$A$83,$A12,$M$12:$M$83,".")</f>
        <v>7152075</v>
      </c>
      <c r="S12" s="1"/>
      <c r="T12" s="8"/>
      <c r="U12" s="24">
        <f>R12</f>
        <v>7152075</v>
      </c>
      <c r="V12" s="9"/>
      <c r="W12" s="23" t="s">
        <v>86</v>
      </c>
      <c r="X12" s="8"/>
      <c r="Y12" s="8"/>
      <c r="Z12" s="1"/>
      <c r="AA12" s="1"/>
      <c r="AB12" s="22">
        <f>SUMIFS($H$12:$H$83,$A$12:$A$83,$A12,$C$12:$C$83,".")</f>
        <v>139671000</v>
      </c>
      <c r="AC12" s="1"/>
      <c r="AD12" s="8"/>
      <c r="AE12" s="24">
        <f>AB12</f>
        <v>139671000</v>
      </c>
      <c r="AF12" s="9"/>
    </row>
    <row r="13" spans="1:32" hidden="1" x14ac:dyDescent="0.25">
      <c r="A13" s="18" t="str">
        <f>A12</f>
        <v>Create and distribute school management toolkit</v>
      </c>
      <c r="B13" s="16" t="s">
        <v>94</v>
      </c>
      <c r="C13" s="16" t="s">
        <v>95</v>
      </c>
      <c r="D13" s="17">
        <f>SUM('School head-Key13'!$D$18:$D$19,'School head-Key13'!$D$25,'School head-Key13'!$H$18:$H$19,'School head-Key13'!$H$25)</f>
        <v>19953</v>
      </c>
      <c r="E13" s="17">
        <v>1</v>
      </c>
      <c r="F13" s="25">
        <v>5000</v>
      </c>
      <c r="G13" s="25">
        <f>D13*E13</f>
        <v>19953</v>
      </c>
      <c r="H13" s="25">
        <f>F13*G13</f>
        <v>99765000</v>
      </c>
      <c r="M13" s="16" t="s">
        <v>95</v>
      </c>
      <c r="N13" s="26">
        <f>SUM('School head-Key14'!$D$18:$D$19,'School head-Key14'!$D$25,'School head-Key14'!$H$18:$H$19,'School head-Key14'!$H$25)</f>
        <v>1021.7249999999999</v>
      </c>
      <c r="O13" s="17">
        <v>1</v>
      </c>
      <c r="P13" s="25">
        <v>5000</v>
      </c>
      <c r="Q13" s="25">
        <f>N13*O13</f>
        <v>1021.7249999999999</v>
      </c>
      <c r="R13" s="25">
        <f>P13*Q13</f>
        <v>5108625</v>
      </c>
      <c r="W13" s="16" t="s">
        <v>95</v>
      </c>
      <c r="X13" s="17">
        <f>SUM('School head-Key13'!$D$18:$D$19,'School head-Key13'!$D$25,'School head-Key13'!$H$18:$H$19,'School head-Key13'!$H$25)</f>
        <v>19953</v>
      </c>
      <c r="Y13" s="17">
        <v>1</v>
      </c>
      <c r="Z13" s="25">
        <v>5000</v>
      </c>
      <c r="AA13" s="25">
        <f>X13*Y13</f>
        <v>19953</v>
      </c>
      <c r="AB13" s="25">
        <f>Z13*AA13</f>
        <v>99765000</v>
      </c>
    </row>
    <row r="14" spans="1:32" hidden="1" x14ac:dyDescent="0.25">
      <c r="A14" s="18" t="str">
        <f t="shared" ref="A14" si="2">A13</f>
        <v>Create and distribute school management toolkit</v>
      </c>
      <c r="B14" s="16" t="s">
        <v>96</v>
      </c>
      <c r="C14" s="16" t="s">
        <v>95</v>
      </c>
      <c r="D14" s="17">
        <f>SUM('School head-Key13'!$D$18:$D$19,'School head-Key13'!$D$25,'School head-Key13'!$H$18:$H$19,'School head-Key13'!$H$25)</f>
        <v>19953</v>
      </c>
      <c r="E14" s="17">
        <v>1</v>
      </c>
      <c r="F14" s="25">
        <v>2000</v>
      </c>
      <c r="G14" s="25">
        <f>D14*E14</f>
        <v>19953</v>
      </c>
      <c r="H14" s="25">
        <f>F14*G14</f>
        <v>39906000</v>
      </c>
      <c r="M14" s="16" t="s">
        <v>95</v>
      </c>
      <c r="N14" s="26">
        <f>SUM('School head-Key14'!$D$18:$D$19,'School head-Key14'!$D$25,'School head-Key14'!$H$18:$H$19,'School head-Key14'!$H$25)</f>
        <v>1021.7249999999999</v>
      </c>
      <c r="O14" s="17">
        <v>1</v>
      </c>
      <c r="P14" s="25">
        <v>2000</v>
      </c>
      <c r="Q14" s="25">
        <f>N14*O14</f>
        <v>1021.7249999999999</v>
      </c>
      <c r="R14" s="25">
        <f>P14*Q14</f>
        <v>2043449.9999999998</v>
      </c>
      <c r="W14" s="16" t="s">
        <v>95</v>
      </c>
      <c r="X14" s="17">
        <f>SUM('School head-Key13'!$D$18:$D$19,'School head-Key13'!$D$25,'School head-Key13'!$H$18:$H$19,'School head-Key13'!$H$25)</f>
        <v>19953</v>
      </c>
      <c r="Y14" s="17">
        <v>1</v>
      </c>
      <c r="Z14" s="25">
        <v>2000</v>
      </c>
      <c r="AA14" s="25">
        <f>X14*Y14</f>
        <v>19953</v>
      </c>
      <c r="AB14" s="25">
        <f>Z14*AA14</f>
        <v>39906000</v>
      </c>
    </row>
    <row r="15" spans="1:32" x14ac:dyDescent="0.25">
      <c r="A15" s="15" t="s">
        <v>97</v>
      </c>
      <c r="C15" s="18" t="s">
        <v>87</v>
      </c>
      <c r="H15" s="22">
        <f>SUMIFS($H$12:$H$83,$A$12:$A$83,$A15,$C$12:$C$83,".")</f>
        <v>13650000</v>
      </c>
      <c r="K15" s="24">
        <f>H15</f>
        <v>13650000</v>
      </c>
      <c r="M15" s="18" t="s">
        <v>87</v>
      </c>
      <c r="N15" s="26"/>
      <c r="R15" s="22">
        <f>SUMIFS($R$12:$R$83,$A$12:$A$83,$A15,$M$12:$M$83,".")</f>
        <v>2533125</v>
      </c>
      <c r="U15" s="24">
        <f>R15</f>
        <v>2533125</v>
      </c>
      <c r="W15" s="18" t="s">
        <v>87</v>
      </c>
      <c r="AB15" s="22">
        <f>SUMIFS($H$12:$H$83,$A$12:$A$83,$A15,$C$12:$C$83,".")</f>
        <v>13650000</v>
      </c>
      <c r="AE15" s="24">
        <f>AB15</f>
        <v>13650000</v>
      </c>
    </row>
    <row r="16" spans="1:32" hidden="1" x14ac:dyDescent="0.25">
      <c r="A16" s="18" t="str">
        <f t="shared" ref="A16:A21" si="3">A15</f>
        <v>Conduct orientation to primary school heads - workshop</v>
      </c>
      <c r="B16" s="16" t="s">
        <v>98</v>
      </c>
      <c r="C16" s="16" t="s">
        <v>95</v>
      </c>
      <c r="D16" s="17">
        <f>'School head-Key13'!$D$18</f>
        <v>44</v>
      </c>
      <c r="E16" s="17">
        <v>3</v>
      </c>
      <c r="F16" s="25">
        <v>65000</v>
      </c>
      <c r="G16" s="25">
        <f>D16*E16</f>
        <v>132</v>
      </c>
      <c r="H16" s="25">
        <f>F16*G16</f>
        <v>8580000</v>
      </c>
      <c r="I16" s="16" t="s">
        <v>99</v>
      </c>
      <c r="M16" s="16" t="s">
        <v>95</v>
      </c>
      <c r="N16" s="26">
        <f>'School head-Key14'!$D$18</f>
        <v>5.5</v>
      </c>
      <c r="O16" s="17">
        <v>3</v>
      </c>
      <c r="P16" s="25">
        <v>65000</v>
      </c>
      <c r="Q16" s="25">
        <f>N16*O16</f>
        <v>16.5</v>
      </c>
      <c r="R16" s="25">
        <f>P16*Q16</f>
        <v>1072500</v>
      </c>
      <c r="S16" s="16" t="s">
        <v>99</v>
      </c>
      <c r="W16" s="16" t="s">
        <v>95</v>
      </c>
      <c r="X16" s="17">
        <f>'School head-Key13'!$D$18</f>
        <v>44</v>
      </c>
      <c r="Y16" s="17">
        <v>3</v>
      </c>
      <c r="Z16" s="25">
        <v>65000</v>
      </c>
      <c r="AA16" s="25">
        <f>X16*Y16</f>
        <v>132</v>
      </c>
      <c r="AB16" s="25">
        <f>Z16*AA16</f>
        <v>8580000</v>
      </c>
      <c r="AC16" s="16" t="s">
        <v>99</v>
      </c>
    </row>
    <row r="17" spans="1:31" hidden="1" x14ac:dyDescent="0.25">
      <c r="A17" s="18" t="str">
        <f t="shared" si="3"/>
        <v>Conduct orientation to primary school heads - workshop</v>
      </c>
      <c r="B17" s="16" t="s">
        <v>100</v>
      </c>
      <c r="C17" s="16" t="s">
        <v>95</v>
      </c>
      <c r="D17" s="17">
        <f>'School head-Key13'!$D$18</f>
        <v>44</v>
      </c>
      <c r="E17" s="17">
        <v>1</v>
      </c>
      <c r="F17" s="25">
        <v>50000</v>
      </c>
      <c r="G17" s="25">
        <f>D17*E17</f>
        <v>44</v>
      </c>
      <c r="H17" s="25">
        <f>F17*G17</f>
        <v>2200000</v>
      </c>
      <c r="M17" s="16" t="s">
        <v>95</v>
      </c>
      <c r="N17" s="26">
        <f>'School head-Key14'!$D$18</f>
        <v>5.5</v>
      </c>
      <c r="O17" s="17">
        <v>1</v>
      </c>
      <c r="P17" s="25">
        <v>50000</v>
      </c>
      <c r="Q17" s="25">
        <f>N17*O17</f>
        <v>5.5</v>
      </c>
      <c r="R17" s="25">
        <f>P17*Q17</f>
        <v>275000</v>
      </c>
      <c r="W17" s="16" t="s">
        <v>95</v>
      </c>
      <c r="X17" s="17">
        <f>'School head-Key13'!$D$18</f>
        <v>44</v>
      </c>
      <c r="Y17" s="17">
        <v>1</v>
      </c>
      <c r="Z17" s="25">
        <v>50000</v>
      </c>
      <c r="AA17" s="25">
        <f>X17*Y17</f>
        <v>44</v>
      </c>
      <c r="AB17" s="25">
        <f>Z17*AA17</f>
        <v>2200000</v>
      </c>
    </row>
    <row r="18" spans="1:31" hidden="1" x14ac:dyDescent="0.25">
      <c r="A18" s="18" t="str">
        <f t="shared" si="3"/>
        <v>Conduct orientation to primary school heads - workshop</v>
      </c>
      <c r="B18" s="16" t="s">
        <v>101</v>
      </c>
      <c r="C18" s="16" t="s">
        <v>95</v>
      </c>
      <c r="F18" s="16" t="s">
        <v>11</v>
      </c>
      <c r="H18" s="25">
        <v>500000</v>
      </c>
      <c r="M18" s="16" t="s">
        <v>95</v>
      </c>
      <c r="N18" s="26"/>
      <c r="P18" s="16" t="s">
        <v>11</v>
      </c>
      <c r="R18" s="25">
        <v>500000</v>
      </c>
      <c r="W18" s="16" t="s">
        <v>95</v>
      </c>
      <c r="Z18" s="16" t="s">
        <v>11</v>
      </c>
      <c r="AB18" s="25">
        <v>500000</v>
      </c>
    </row>
    <row r="19" spans="1:31" hidden="1" x14ac:dyDescent="0.25">
      <c r="A19" s="18" t="str">
        <f t="shared" si="3"/>
        <v>Conduct orientation to primary school heads - workshop</v>
      </c>
      <c r="B19" s="16" t="s">
        <v>102</v>
      </c>
      <c r="C19" s="16" t="s">
        <v>95</v>
      </c>
      <c r="D19" s="17">
        <v>1</v>
      </c>
      <c r="E19" s="17">
        <v>2</v>
      </c>
      <c r="F19" s="25">
        <v>200000</v>
      </c>
      <c r="G19" s="25">
        <f>D19*E19</f>
        <v>2</v>
      </c>
      <c r="H19" s="25">
        <f>F19*G19</f>
        <v>400000</v>
      </c>
      <c r="M19" s="16" t="s">
        <v>95</v>
      </c>
      <c r="N19" s="26">
        <v>1</v>
      </c>
      <c r="O19" s="17">
        <v>2</v>
      </c>
      <c r="P19" s="25">
        <v>200000</v>
      </c>
      <c r="Q19" s="25">
        <f>N19*O19</f>
        <v>2</v>
      </c>
      <c r="R19" s="25">
        <f>P19*Q19</f>
        <v>400000</v>
      </c>
      <c r="W19" s="16" t="s">
        <v>95</v>
      </c>
      <c r="X19" s="17">
        <v>1</v>
      </c>
      <c r="Y19" s="17">
        <v>2</v>
      </c>
      <c r="Z19" s="25">
        <v>200000</v>
      </c>
      <c r="AA19" s="25">
        <f>X19*Y19</f>
        <v>2</v>
      </c>
      <c r="AB19" s="25">
        <f>Z19*AA19</f>
        <v>400000</v>
      </c>
    </row>
    <row r="20" spans="1:31" hidden="1" x14ac:dyDescent="0.25">
      <c r="A20" s="18" t="str">
        <f t="shared" si="3"/>
        <v>Conduct orientation to primary school heads - workshop</v>
      </c>
      <c r="B20" s="16" t="s">
        <v>103</v>
      </c>
      <c r="C20" s="16" t="s">
        <v>95</v>
      </c>
      <c r="D20" s="17">
        <f>'School head-Key13'!$D$18</f>
        <v>44</v>
      </c>
      <c r="E20" s="17">
        <v>2</v>
      </c>
      <c r="F20" s="25">
        <v>15000</v>
      </c>
      <c r="G20" s="25">
        <f>D20*E20</f>
        <v>88</v>
      </c>
      <c r="H20" s="25">
        <f>F20*G20</f>
        <v>1320000</v>
      </c>
      <c r="M20" s="16" t="s">
        <v>95</v>
      </c>
      <c r="N20" s="26">
        <f>'School head-Key14'!$D$18</f>
        <v>5.5</v>
      </c>
      <c r="O20" s="17">
        <v>2</v>
      </c>
      <c r="P20" s="25">
        <v>15000</v>
      </c>
      <c r="Q20" s="25">
        <f>N20*O20</f>
        <v>11</v>
      </c>
      <c r="R20" s="25">
        <f>P20*Q20</f>
        <v>165000</v>
      </c>
      <c r="W20" s="16" t="s">
        <v>95</v>
      </c>
      <c r="X20" s="17">
        <f>'School head-Key13'!$D$18</f>
        <v>44</v>
      </c>
      <c r="Y20" s="17">
        <v>2</v>
      </c>
      <c r="Z20" s="25">
        <v>15000</v>
      </c>
      <c r="AA20" s="25">
        <f>X20*Y20</f>
        <v>88</v>
      </c>
      <c r="AB20" s="25">
        <f>Z20*AA20</f>
        <v>1320000</v>
      </c>
    </row>
    <row r="21" spans="1:31" hidden="1" x14ac:dyDescent="0.25">
      <c r="A21" s="18" t="str">
        <f t="shared" si="3"/>
        <v>Conduct orientation to primary school heads - workshop</v>
      </c>
      <c r="B21" s="17" t="s">
        <v>104</v>
      </c>
      <c r="C21" s="17" t="s">
        <v>95</v>
      </c>
      <c r="F21" s="16" t="s">
        <v>11</v>
      </c>
      <c r="H21" s="27">
        <f>SUM(H16:H20)*5%</f>
        <v>650000</v>
      </c>
      <c r="M21" s="17" t="s">
        <v>95</v>
      </c>
      <c r="N21" s="26"/>
      <c r="P21" s="16" t="s">
        <v>11</v>
      </c>
      <c r="R21" s="27">
        <f>SUM(R16:R20)*5%</f>
        <v>120625</v>
      </c>
      <c r="W21" s="17" t="s">
        <v>95</v>
      </c>
      <c r="Z21" s="16" t="s">
        <v>11</v>
      </c>
      <c r="AB21" s="27">
        <f>SUM(AB16:AB20)*5%</f>
        <v>650000</v>
      </c>
    </row>
    <row r="22" spans="1:31" x14ac:dyDescent="0.25">
      <c r="A22" s="15" t="s">
        <v>105</v>
      </c>
      <c r="C22" s="18" t="s">
        <v>87</v>
      </c>
      <c r="H22" s="22">
        <f>SUMIFS($H$12:$H$83,$A$12:$A$83,$A22,$C$12:$C$83,".")</f>
        <v>92631000</v>
      </c>
      <c r="K22" s="24">
        <f>H22</f>
        <v>92631000</v>
      </c>
      <c r="M22" s="18" t="s">
        <v>87</v>
      </c>
      <c r="N22" s="26"/>
      <c r="R22" s="22">
        <f>SUMIFS($R$12:$R$83,$A$12:$A$83,$A22,$M$12:$M$83,".")</f>
        <v>13048875</v>
      </c>
      <c r="U22" s="24">
        <f>R22</f>
        <v>13048875</v>
      </c>
      <c r="W22" s="18" t="s">
        <v>87</v>
      </c>
      <c r="AB22" s="22">
        <f>SUMIFS($H$12:$H$83,$A$12:$A$83,$A22,$C$12:$C$83,".")</f>
        <v>92631000</v>
      </c>
      <c r="AE22" s="24">
        <f>AB22</f>
        <v>92631000</v>
      </c>
    </row>
    <row r="23" spans="1:31" hidden="1" x14ac:dyDescent="0.25">
      <c r="A23" s="18" t="str">
        <f t="shared" ref="A23:A30" si="4">A22</f>
        <v>Conduct orientation to primary school heads - ToT</v>
      </c>
      <c r="B23" s="16" t="s">
        <v>98</v>
      </c>
      <c r="C23" s="16" t="s">
        <v>95</v>
      </c>
      <c r="D23" s="17">
        <f>'School head-Key13'!$D$18</f>
        <v>44</v>
      </c>
      <c r="E23" s="17">
        <v>4</v>
      </c>
      <c r="F23" s="25">
        <v>65000</v>
      </c>
      <c r="G23" s="25">
        <f t="shared" ref="G23:G26" si="5">D23*E23</f>
        <v>176</v>
      </c>
      <c r="H23" s="25">
        <f t="shared" ref="H23:H26" si="6">F23*G23</f>
        <v>11440000</v>
      </c>
      <c r="I23" s="16" t="s">
        <v>106</v>
      </c>
      <c r="M23" s="16" t="s">
        <v>95</v>
      </c>
      <c r="N23" s="26">
        <f>'School head-Key14'!$D$18</f>
        <v>5.5</v>
      </c>
      <c r="O23" s="17">
        <v>4</v>
      </c>
      <c r="P23" s="25">
        <v>65000</v>
      </c>
      <c r="Q23" s="25">
        <f t="shared" ref="Q23:Q26" si="7">N23*O23</f>
        <v>22</v>
      </c>
      <c r="R23" s="25">
        <f t="shared" ref="R23:R26" si="8">P23*Q23</f>
        <v>1430000</v>
      </c>
      <c r="S23" s="16" t="s">
        <v>106</v>
      </c>
      <c r="W23" s="16" t="s">
        <v>95</v>
      </c>
      <c r="X23" s="17">
        <f>'School head-Key13'!$D$18</f>
        <v>44</v>
      </c>
      <c r="Y23" s="17">
        <v>4</v>
      </c>
      <c r="Z23" s="25">
        <v>65000</v>
      </c>
      <c r="AA23" s="25">
        <f t="shared" ref="AA23:AA26" si="9">X23*Y23</f>
        <v>176</v>
      </c>
      <c r="AB23" s="25">
        <f t="shared" ref="AB23:AB26" si="10">Z23*AA23</f>
        <v>11440000</v>
      </c>
      <c r="AC23" s="16" t="s">
        <v>106</v>
      </c>
    </row>
    <row r="24" spans="1:31" hidden="1" x14ac:dyDescent="0.25">
      <c r="A24" s="18" t="str">
        <f t="shared" si="4"/>
        <v>Conduct orientation to primary school heads - ToT</v>
      </c>
      <c r="B24" s="16" t="s">
        <v>107</v>
      </c>
      <c r="C24" s="16" t="s">
        <v>95</v>
      </c>
      <c r="D24" s="17">
        <f>'School head-Key13'!$D$19</f>
        <v>200</v>
      </c>
      <c r="E24" s="17">
        <v>4</v>
      </c>
      <c r="F24" s="25">
        <v>65000</v>
      </c>
      <c r="G24" s="25">
        <f t="shared" si="5"/>
        <v>800</v>
      </c>
      <c r="H24" s="25">
        <f t="shared" si="6"/>
        <v>52000000</v>
      </c>
      <c r="I24" s="16" t="s">
        <v>106</v>
      </c>
      <c r="M24" s="16" t="s">
        <v>95</v>
      </c>
      <c r="N24" s="26">
        <f>'School head-Key14'!$D$19</f>
        <v>25</v>
      </c>
      <c r="O24" s="17">
        <v>4</v>
      </c>
      <c r="P24" s="25">
        <v>65000</v>
      </c>
      <c r="Q24" s="25">
        <f t="shared" si="7"/>
        <v>100</v>
      </c>
      <c r="R24" s="25">
        <f t="shared" si="8"/>
        <v>6500000</v>
      </c>
      <c r="S24" s="16" t="s">
        <v>106</v>
      </c>
      <c r="W24" s="16" t="s">
        <v>95</v>
      </c>
      <c r="X24" s="17">
        <f>'School head-Key13'!$D$19</f>
        <v>200</v>
      </c>
      <c r="Y24" s="17">
        <v>4</v>
      </c>
      <c r="Z24" s="25">
        <v>65000</v>
      </c>
      <c r="AA24" s="25">
        <f t="shared" si="9"/>
        <v>800</v>
      </c>
      <c r="AB24" s="25">
        <f t="shared" si="10"/>
        <v>52000000</v>
      </c>
      <c r="AC24" s="16" t="s">
        <v>106</v>
      </c>
    </row>
    <row r="25" spans="1:31" hidden="1" x14ac:dyDescent="0.25">
      <c r="A25" s="18" t="str">
        <f t="shared" si="4"/>
        <v>Conduct orientation to primary school heads - ToT</v>
      </c>
      <c r="B25" s="16" t="s">
        <v>100</v>
      </c>
      <c r="C25" s="16" t="s">
        <v>95</v>
      </c>
      <c r="D25" s="17">
        <f>'School head-Key13'!$D$18</f>
        <v>44</v>
      </c>
      <c r="E25" s="17">
        <v>1</v>
      </c>
      <c r="F25" s="25">
        <v>50000</v>
      </c>
      <c r="G25" s="25">
        <f t="shared" si="5"/>
        <v>44</v>
      </c>
      <c r="H25" s="25">
        <f t="shared" si="6"/>
        <v>2200000</v>
      </c>
      <c r="M25" s="16" t="s">
        <v>95</v>
      </c>
      <c r="N25" s="26">
        <f>'School head-Key14'!$D$18</f>
        <v>5.5</v>
      </c>
      <c r="O25" s="17">
        <v>1</v>
      </c>
      <c r="P25" s="25">
        <v>50000</v>
      </c>
      <c r="Q25" s="25">
        <f t="shared" si="7"/>
        <v>5.5</v>
      </c>
      <c r="R25" s="25">
        <f t="shared" si="8"/>
        <v>275000</v>
      </c>
      <c r="W25" s="16" t="s">
        <v>95</v>
      </c>
      <c r="X25" s="17">
        <f>'School head-Key13'!$D$18</f>
        <v>44</v>
      </c>
      <c r="Y25" s="17">
        <v>1</v>
      </c>
      <c r="Z25" s="25">
        <v>50000</v>
      </c>
      <c r="AA25" s="25">
        <f t="shared" si="9"/>
        <v>44</v>
      </c>
      <c r="AB25" s="25">
        <f t="shared" si="10"/>
        <v>2200000</v>
      </c>
    </row>
    <row r="26" spans="1:31" hidden="1" x14ac:dyDescent="0.25">
      <c r="A26" s="18" t="str">
        <f t="shared" si="4"/>
        <v>Conduct orientation to primary school heads - ToT</v>
      </c>
      <c r="B26" s="16" t="s">
        <v>108</v>
      </c>
      <c r="C26" s="16" t="s">
        <v>95</v>
      </c>
      <c r="D26" s="17">
        <f>'School head-Key13'!$D$19</f>
        <v>200</v>
      </c>
      <c r="E26" s="17">
        <v>1</v>
      </c>
      <c r="F26" s="25">
        <v>50000</v>
      </c>
      <c r="G26" s="25">
        <f t="shared" si="5"/>
        <v>200</v>
      </c>
      <c r="H26" s="25">
        <f t="shared" si="6"/>
        <v>10000000</v>
      </c>
      <c r="M26" s="16" t="s">
        <v>95</v>
      </c>
      <c r="N26" s="26">
        <f>'School head-Key14'!$D$19</f>
        <v>25</v>
      </c>
      <c r="O26" s="17">
        <v>1</v>
      </c>
      <c r="P26" s="25">
        <v>50000</v>
      </c>
      <c r="Q26" s="25">
        <f t="shared" si="7"/>
        <v>25</v>
      </c>
      <c r="R26" s="25">
        <f t="shared" si="8"/>
        <v>1250000</v>
      </c>
      <c r="W26" s="16" t="s">
        <v>95</v>
      </c>
      <c r="X26" s="17">
        <f>'School head-Key13'!$D$19</f>
        <v>200</v>
      </c>
      <c r="Y26" s="17">
        <v>1</v>
      </c>
      <c r="Z26" s="25">
        <v>50000</v>
      </c>
      <c r="AA26" s="25">
        <f t="shared" si="9"/>
        <v>200</v>
      </c>
      <c r="AB26" s="25">
        <f t="shared" si="10"/>
        <v>10000000</v>
      </c>
    </row>
    <row r="27" spans="1:31" hidden="1" x14ac:dyDescent="0.25">
      <c r="A27" s="18" t="str">
        <f t="shared" si="4"/>
        <v>Conduct orientation to primary school heads - ToT</v>
      </c>
      <c r="B27" s="16" t="s">
        <v>101</v>
      </c>
      <c r="C27" s="16" t="s">
        <v>95</v>
      </c>
      <c r="F27" s="16" t="s">
        <v>11</v>
      </c>
      <c r="H27" s="25">
        <v>1000000</v>
      </c>
      <c r="M27" s="16" t="s">
        <v>95</v>
      </c>
      <c r="N27" s="26"/>
      <c r="P27" s="16" t="s">
        <v>11</v>
      </c>
      <c r="R27" s="25">
        <v>1000000</v>
      </c>
      <c r="W27" s="16" t="s">
        <v>95</v>
      </c>
      <c r="Z27" s="16" t="s">
        <v>11</v>
      </c>
      <c r="AB27" s="25">
        <v>1000000</v>
      </c>
    </row>
    <row r="28" spans="1:31" hidden="1" x14ac:dyDescent="0.25">
      <c r="A28" s="18" t="str">
        <f t="shared" si="4"/>
        <v>Conduct orientation to primary school heads - ToT</v>
      </c>
      <c r="B28" s="16" t="s">
        <v>102</v>
      </c>
      <c r="C28" s="16" t="s">
        <v>95</v>
      </c>
      <c r="D28" s="17">
        <v>1</v>
      </c>
      <c r="E28" s="17">
        <v>3</v>
      </c>
      <c r="F28" s="25">
        <v>200000</v>
      </c>
      <c r="G28" s="25">
        <f t="shared" ref="G28:G29" si="11">D28*E28</f>
        <v>3</v>
      </c>
      <c r="H28" s="25">
        <f t="shared" ref="H28:H29" si="12">F28*G28</f>
        <v>600000</v>
      </c>
      <c r="M28" s="16" t="s">
        <v>95</v>
      </c>
      <c r="N28" s="26">
        <v>1</v>
      </c>
      <c r="O28" s="17">
        <v>3</v>
      </c>
      <c r="P28" s="25">
        <v>200000</v>
      </c>
      <c r="Q28" s="25">
        <f t="shared" ref="Q28:Q29" si="13">N28*O28</f>
        <v>3</v>
      </c>
      <c r="R28" s="25">
        <f t="shared" ref="R28:R29" si="14">P28*Q28</f>
        <v>600000</v>
      </c>
      <c r="W28" s="16" t="s">
        <v>95</v>
      </c>
      <c r="X28" s="17">
        <v>1</v>
      </c>
      <c r="Y28" s="17">
        <v>3</v>
      </c>
      <c r="Z28" s="25">
        <v>200000</v>
      </c>
      <c r="AA28" s="25">
        <f t="shared" ref="AA28:AA29" si="15">X28*Y28</f>
        <v>3</v>
      </c>
      <c r="AB28" s="25">
        <f t="shared" ref="AB28:AB29" si="16">Z28*AA28</f>
        <v>600000</v>
      </c>
    </row>
    <row r="29" spans="1:31" hidden="1" x14ac:dyDescent="0.25">
      <c r="A29" s="18" t="str">
        <f t="shared" si="4"/>
        <v>Conduct orientation to primary school heads - ToT</v>
      </c>
      <c r="B29" s="16" t="s">
        <v>103</v>
      </c>
      <c r="C29" s="16" t="s">
        <v>95</v>
      </c>
      <c r="D29" s="17">
        <f>SUM(D23:D24)</f>
        <v>244</v>
      </c>
      <c r="E29" s="17">
        <v>3</v>
      </c>
      <c r="F29" s="25">
        <v>15000</v>
      </c>
      <c r="G29" s="25">
        <f t="shared" si="11"/>
        <v>732</v>
      </c>
      <c r="H29" s="25">
        <f t="shared" si="12"/>
        <v>10980000</v>
      </c>
      <c r="M29" s="16" t="s">
        <v>95</v>
      </c>
      <c r="N29" s="26">
        <f>SUM(N23:N24)</f>
        <v>30.5</v>
      </c>
      <c r="O29" s="17">
        <v>3</v>
      </c>
      <c r="P29" s="25">
        <v>15000</v>
      </c>
      <c r="Q29" s="25">
        <f t="shared" si="13"/>
        <v>91.5</v>
      </c>
      <c r="R29" s="25">
        <f t="shared" si="14"/>
        <v>1372500</v>
      </c>
      <c r="W29" s="16" t="s">
        <v>95</v>
      </c>
      <c r="X29" s="17">
        <f>SUM(X23:X24)</f>
        <v>244</v>
      </c>
      <c r="Y29" s="17">
        <v>3</v>
      </c>
      <c r="Z29" s="25">
        <v>15000</v>
      </c>
      <c r="AA29" s="25">
        <f t="shared" si="15"/>
        <v>732</v>
      </c>
      <c r="AB29" s="25">
        <f t="shared" si="16"/>
        <v>10980000</v>
      </c>
    </row>
    <row r="30" spans="1:31" hidden="1" x14ac:dyDescent="0.25">
      <c r="A30" s="18" t="str">
        <f t="shared" si="4"/>
        <v>Conduct orientation to primary school heads - ToT</v>
      </c>
      <c r="B30" s="17" t="s">
        <v>104</v>
      </c>
      <c r="C30" s="17" t="s">
        <v>95</v>
      </c>
      <c r="F30" s="16" t="s">
        <v>11</v>
      </c>
      <c r="H30" s="27">
        <f>SUM(H23:H29)*5%</f>
        <v>4411000</v>
      </c>
      <c r="M30" s="17" t="s">
        <v>95</v>
      </c>
      <c r="N30" s="26"/>
      <c r="P30" s="16" t="s">
        <v>11</v>
      </c>
      <c r="R30" s="27">
        <f>SUM(R23:R29)*5%</f>
        <v>621375</v>
      </c>
      <c r="W30" s="17" t="s">
        <v>95</v>
      </c>
      <c r="Z30" s="16" t="s">
        <v>11</v>
      </c>
      <c r="AB30" s="27">
        <f>SUM(AB23:AB29)*5%</f>
        <v>4411000</v>
      </c>
    </row>
    <row r="31" spans="1:31" x14ac:dyDescent="0.25">
      <c r="A31" s="15" t="s">
        <v>109</v>
      </c>
      <c r="C31" s="18" t="s">
        <v>88</v>
      </c>
      <c r="H31" s="22">
        <f>SUMIFS($H$12:$H$83,$A$12:$A$83,$A31,$C$12:$C$83,".")</f>
        <v>5157275760</v>
      </c>
      <c r="K31" s="24">
        <f>H31</f>
        <v>5157275760</v>
      </c>
      <c r="M31" s="18" t="s">
        <v>88</v>
      </c>
      <c r="N31" s="26"/>
      <c r="R31" s="22">
        <f>SUMIFS($R$12:$R$83,$A$12:$A$83,$A31,$M$12:$M$83,".")</f>
        <v>287904802.5</v>
      </c>
      <c r="U31" s="24">
        <f>R31</f>
        <v>287904802.5</v>
      </c>
      <c r="W31" s="18" t="s">
        <v>87</v>
      </c>
      <c r="AB31" s="22">
        <f>SUMIFS($H$12:$H$83,$A$12:$A$83,$A31,$C$12:$C$83,".")</f>
        <v>5157275760</v>
      </c>
      <c r="AE31" s="24">
        <f>AB31</f>
        <v>5157275760</v>
      </c>
    </row>
    <row r="32" spans="1:31" hidden="1" x14ac:dyDescent="0.25">
      <c r="A32" s="18" t="str">
        <f t="shared" ref="A32:A42" si="17">A31</f>
        <v>Conduct orientation to primary school heads - training</v>
      </c>
      <c r="B32" s="16" t="s">
        <v>98</v>
      </c>
      <c r="C32" s="16" t="s">
        <v>95</v>
      </c>
      <c r="D32" s="17">
        <f>'School head-Key13'!$D$18</f>
        <v>44</v>
      </c>
      <c r="E32" s="26">
        <f>5*'School head-Key13'!$O$5</f>
        <v>21.251999999999999</v>
      </c>
      <c r="F32" s="25">
        <v>65000</v>
      </c>
      <c r="G32" s="25">
        <f t="shared" ref="G32:G41" si="18">D32*E32</f>
        <v>935.08799999999997</v>
      </c>
      <c r="H32" s="25">
        <f t="shared" ref="H32:H41" si="19">F32*G32</f>
        <v>60780720</v>
      </c>
      <c r="I32" s="16" t="s">
        <v>110</v>
      </c>
      <c r="M32" s="16" t="s">
        <v>95</v>
      </c>
      <c r="N32" s="26">
        <f>'School head-Key14'!$D$18</f>
        <v>5.5</v>
      </c>
      <c r="O32" s="26">
        <f>5*'School head-Key13'!$O$5</f>
        <v>21.251999999999999</v>
      </c>
      <c r="P32" s="25">
        <v>65000</v>
      </c>
      <c r="Q32" s="25">
        <f t="shared" ref="Q32:Q41" si="20">N32*O32</f>
        <v>116.886</v>
      </c>
      <c r="R32" s="25">
        <f t="shared" ref="R32:R41" si="21">P32*Q32</f>
        <v>7597590</v>
      </c>
      <c r="S32" s="16" t="s">
        <v>110</v>
      </c>
      <c r="W32" s="16" t="s">
        <v>95</v>
      </c>
      <c r="X32" s="17">
        <f>'School head-Key13'!$D$18</f>
        <v>44</v>
      </c>
      <c r="Y32" s="26">
        <f>5*'School head-Key13'!$O$5</f>
        <v>21.251999999999999</v>
      </c>
      <c r="Z32" s="25">
        <v>65000</v>
      </c>
      <c r="AA32" s="25">
        <f t="shared" ref="AA32:AA41" si="22">X32*Y32</f>
        <v>935.08799999999997</v>
      </c>
      <c r="AB32" s="25">
        <f t="shared" ref="AB32:AB41" si="23">Z32*AA32</f>
        <v>60780720</v>
      </c>
      <c r="AC32" s="16" t="s">
        <v>110</v>
      </c>
    </row>
    <row r="33" spans="1:31" hidden="1" x14ac:dyDescent="0.25">
      <c r="A33" s="18" t="str">
        <f t="shared" si="17"/>
        <v>Conduct orientation to primary school heads - training</v>
      </c>
      <c r="B33" s="16" t="s">
        <v>107</v>
      </c>
      <c r="C33" s="16" t="s">
        <v>95</v>
      </c>
      <c r="D33" s="17">
        <f>'School head-Key13'!$D$19</f>
        <v>200</v>
      </c>
      <c r="E33" s="26">
        <f>5*'School head-Key13'!$O$5</f>
        <v>21.251999999999999</v>
      </c>
      <c r="F33" s="25">
        <v>65000</v>
      </c>
      <c r="G33" s="25">
        <f t="shared" si="18"/>
        <v>4250.3999999999996</v>
      </c>
      <c r="H33" s="25">
        <f t="shared" si="19"/>
        <v>276276000</v>
      </c>
      <c r="I33" s="16" t="s">
        <v>110</v>
      </c>
      <c r="M33" s="16" t="s">
        <v>95</v>
      </c>
      <c r="N33" s="26">
        <f>'School head-Key14'!$D$19</f>
        <v>25</v>
      </c>
      <c r="O33" s="26">
        <f>5*'School head-Key13'!$O$5</f>
        <v>21.251999999999999</v>
      </c>
      <c r="P33" s="25">
        <v>65000</v>
      </c>
      <c r="Q33" s="25">
        <f t="shared" si="20"/>
        <v>531.29999999999995</v>
      </c>
      <c r="R33" s="25">
        <f t="shared" si="21"/>
        <v>34534500</v>
      </c>
      <c r="S33" s="16" t="s">
        <v>110</v>
      </c>
      <c r="W33" s="16" t="s">
        <v>95</v>
      </c>
      <c r="X33" s="17">
        <f>'School head-Key13'!$D$19</f>
        <v>200</v>
      </c>
      <c r="Y33" s="26">
        <f>5*'School head-Key13'!$O$5</f>
        <v>21.251999999999999</v>
      </c>
      <c r="Z33" s="25">
        <v>65000</v>
      </c>
      <c r="AA33" s="25">
        <f t="shared" si="22"/>
        <v>4250.3999999999996</v>
      </c>
      <c r="AB33" s="25">
        <f t="shared" si="23"/>
        <v>276276000</v>
      </c>
      <c r="AC33" s="16" t="s">
        <v>110</v>
      </c>
    </row>
    <row r="34" spans="1:31" hidden="1" x14ac:dyDescent="0.25">
      <c r="A34" s="18" t="str">
        <f t="shared" si="17"/>
        <v>Conduct orientation to primary school heads - training</v>
      </c>
      <c r="B34" s="16" t="s">
        <v>111</v>
      </c>
      <c r="C34" s="16" t="s">
        <v>95</v>
      </c>
      <c r="D34" s="17">
        <f>'School head-Key13'!$D$25</f>
        <v>15939</v>
      </c>
      <c r="E34" s="17">
        <v>4</v>
      </c>
      <c r="F34" s="25">
        <v>45000</v>
      </c>
      <c r="G34" s="25">
        <f t="shared" si="18"/>
        <v>63756</v>
      </c>
      <c r="H34" s="25">
        <f t="shared" si="19"/>
        <v>2869020000</v>
      </c>
      <c r="I34" s="16" t="s">
        <v>112</v>
      </c>
      <c r="M34" s="16" t="s">
        <v>95</v>
      </c>
      <c r="N34" s="26">
        <f>'School head-Key14'!$D$25</f>
        <v>796.94999999999993</v>
      </c>
      <c r="O34" s="17">
        <v>4</v>
      </c>
      <c r="P34" s="25">
        <v>45000</v>
      </c>
      <c r="Q34" s="25">
        <f t="shared" si="20"/>
        <v>3187.7999999999997</v>
      </c>
      <c r="R34" s="25">
        <f t="shared" si="21"/>
        <v>143451000</v>
      </c>
      <c r="S34" s="16" t="s">
        <v>112</v>
      </c>
      <c r="W34" s="16" t="s">
        <v>95</v>
      </c>
      <c r="X34" s="17">
        <f>'School head-Key13'!$D$25</f>
        <v>15939</v>
      </c>
      <c r="Y34" s="17">
        <v>4</v>
      </c>
      <c r="Z34" s="25">
        <v>45000</v>
      </c>
      <c r="AA34" s="25">
        <f t="shared" si="22"/>
        <v>63756</v>
      </c>
      <c r="AB34" s="25">
        <f t="shared" si="23"/>
        <v>2869020000</v>
      </c>
      <c r="AC34" s="16" t="s">
        <v>112</v>
      </c>
    </row>
    <row r="35" spans="1:31" hidden="1" x14ac:dyDescent="0.25">
      <c r="A35" s="18" t="str">
        <f t="shared" si="17"/>
        <v>Conduct orientation to primary school heads - training</v>
      </c>
      <c r="B35" s="16" t="s">
        <v>100</v>
      </c>
      <c r="C35" s="16" t="s">
        <v>95</v>
      </c>
      <c r="D35" s="17">
        <f>'School head-Key13'!$D$18</f>
        <v>44</v>
      </c>
      <c r="E35" s="26">
        <f>'School head-Key13'!$O$5</f>
        <v>4.2504</v>
      </c>
      <c r="F35" s="25">
        <v>50000</v>
      </c>
      <c r="G35" s="25">
        <f t="shared" si="18"/>
        <v>187.01759999999999</v>
      </c>
      <c r="H35" s="25">
        <f t="shared" si="19"/>
        <v>9350880</v>
      </c>
      <c r="M35" s="16" t="s">
        <v>95</v>
      </c>
      <c r="N35" s="26">
        <f>'School head-Key14'!$D$18</f>
        <v>5.5</v>
      </c>
      <c r="O35" s="26">
        <f>'School head-Key13'!$O$5</f>
        <v>4.2504</v>
      </c>
      <c r="P35" s="25">
        <v>50000</v>
      </c>
      <c r="Q35" s="25">
        <f t="shared" si="20"/>
        <v>23.377199999999998</v>
      </c>
      <c r="R35" s="25">
        <f t="shared" si="21"/>
        <v>1168860</v>
      </c>
      <c r="W35" s="16" t="s">
        <v>95</v>
      </c>
      <c r="X35" s="17">
        <f>'School head-Key13'!$D$18</f>
        <v>44</v>
      </c>
      <c r="Y35" s="26">
        <f>'School head-Key13'!$O$5</f>
        <v>4.2504</v>
      </c>
      <c r="Z35" s="25">
        <v>50000</v>
      </c>
      <c r="AA35" s="25">
        <f t="shared" si="22"/>
        <v>187.01759999999999</v>
      </c>
      <c r="AB35" s="25">
        <f t="shared" si="23"/>
        <v>9350880</v>
      </c>
    </row>
    <row r="36" spans="1:31" hidden="1" x14ac:dyDescent="0.25">
      <c r="A36" s="18" t="str">
        <f t="shared" si="17"/>
        <v>Conduct orientation to primary school heads - training</v>
      </c>
      <c r="B36" s="16" t="s">
        <v>108</v>
      </c>
      <c r="C36" s="16" t="s">
        <v>95</v>
      </c>
      <c r="D36" s="17">
        <f>'School head-Key13'!$D$19</f>
        <v>200</v>
      </c>
      <c r="E36" s="26">
        <f>'School head-Key13'!$O$5</f>
        <v>4.2504</v>
      </c>
      <c r="F36" s="25">
        <v>50000</v>
      </c>
      <c r="G36" s="25">
        <f t="shared" si="18"/>
        <v>850.08</v>
      </c>
      <c r="H36" s="25">
        <f t="shared" si="19"/>
        <v>42504000</v>
      </c>
      <c r="M36" s="16" t="s">
        <v>95</v>
      </c>
      <c r="N36" s="26">
        <f>'School head-Key14'!$D$19</f>
        <v>25</v>
      </c>
      <c r="O36" s="26">
        <f>'School head-Key13'!$O$5</f>
        <v>4.2504</v>
      </c>
      <c r="P36" s="25">
        <v>50000</v>
      </c>
      <c r="Q36" s="25">
        <f t="shared" si="20"/>
        <v>106.26</v>
      </c>
      <c r="R36" s="25">
        <f t="shared" si="21"/>
        <v>5313000</v>
      </c>
      <c r="W36" s="16" t="s">
        <v>95</v>
      </c>
      <c r="X36" s="17">
        <f>'School head-Key13'!$D$19</f>
        <v>200</v>
      </c>
      <c r="Y36" s="26">
        <f>'School head-Key13'!$O$5</f>
        <v>4.2504</v>
      </c>
      <c r="Z36" s="25">
        <v>50000</v>
      </c>
      <c r="AA36" s="25">
        <f t="shared" si="22"/>
        <v>850.08</v>
      </c>
      <c r="AB36" s="25">
        <f t="shared" si="23"/>
        <v>42504000</v>
      </c>
    </row>
    <row r="37" spans="1:31" hidden="1" x14ac:dyDescent="0.25">
      <c r="A37" s="18" t="str">
        <f t="shared" si="17"/>
        <v>Conduct orientation to primary school heads - training</v>
      </c>
      <c r="B37" s="16" t="s">
        <v>113</v>
      </c>
      <c r="C37" s="16" t="s">
        <v>95</v>
      </c>
      <c r="D37" s="17">
        <f>'School head-Key13'!$D$25</f>
        <v>15939</v>
      </c>
      <c r="E37" s="17">
        <v>1</v>
      </c>
      <c r="F37" s="25">
        <v>40000</v>
      </c>
      <c r="G37" s="25">
        <f t="shared" si="18"/>
        <v>15939</v>
      </c>
      <c r="H37" s="25">
        <f t="shared" si="19"/>
        <v>637560000</v>
      </c>
      <c r="M37" s="16" t="s">
        <v>95</v>
      </c>
      <c r="N37" s="26">
        <f>'School head-Key14'!$D$25</f>
        <v>796.94999999999993</v>
      </c>
      <c r="O37" s="17">
        <v>1</v>
      </c>
      <c r="P37" s="25">
        <v>40000</v>
      </c>
      <c r="Q37" s="25">
        <f t="shared" si="20"/>
        <v>796.94999999999993</v>
      </c>
      <c r="R37" s="25">
        <f t="shared" si="21"/>
        <v>31877999.999999996</v>
      </c>
      <c r="W37" s="16" t="s">
        <v>95</v>
      </c>
      <c r="X37" s="17">
        <f>'School head-Key13'!$D$25</f>
        <v>15939</v>
      </c>
      <c r="Y37" s="17">
        <v>1</v>
      </c>
      <c r="Z37" s="25">
        <v>40000</v>
      </c>
      <c r="AA37" s="25">
        <f t="shared" si="22"/>
        <v>15939</v>
      </c>
      <c r="AB37" s="25">
        <f t="shared" si="23"/>
        <v>637560000</v>
      </c>
    </row>
    <row r="38" spans="1:31" hidden="1" x14ac:dyDescent="0.25">
      <c r="A38" s="18" t="str">
        <f t="shared" si="17"/>
        <v>Conduct orientation to primary school heads - training</v>
      </c>
      <c r="B38" s="16" t="s">
        <v>114</v>
      </c>
      <c r="C38" s="16" t="s">
        <v>95</v>
      </c>
      <c r="D38" s="17">
        <v>5</v>
      </c>
      <c r="E38" s="26">
        <f>'School head-Key13'!$O$4</f>
        <v>106.26</v>
      </c>
      <c r="F38" s="27">
        <v>2000</v>
      </c>
      <c r="G38" s="25">
        <f t="shared" si="18"/>
        <v>531.30000000000007</v>
      </c>
      <c r="H38" s="25">
        <f t="shared" si="19"/>
        <v>1062600.0000000002</v>
      </c>
      <c r="M38" s="16" t="s">
        <v>95</v>
      </c>
      <c r="N38" s="26">
        <v>5</v>
      </c>
      <c r="O38" s="26">
        <f>'School head-Key13'!$O$4</f>
        <v>106.26</v>
      </c>
      <c r="P38" s="27">
        <v>2000</v>
      </c>
      <c r="Q38" s="25">
        <f t="shared" si="20"/>
        <v>531.30000000000007</v>
      </c>
      <c r="R38" s="25">
        <f t="shared" si="21"/>
        <v>1062600.0000000002</v>
      </c>
      <c r="W38" s="16" t="s">
        <v>95</v>
      </c>
      <c r="X38" s="17">
        <v>5</v>
      </c>
      <c r="Y38" s="26">
        <f>'School head-Key13'!$O$4</f>
        <v>106.26</v>
      </c>
      <c r="Z38" s="27">
        <v>2000</v>
      </c>
      <c r="AA38" s="25">
        <f t="shared" si="22"/>
        <v>531.30000000000007</v>
      </c>
      <c r="AB38" s="25">
        <f t="shared" si="23"/>
        <v>1062600.0000000002</v>
      </c>
    </row>
    <row r="39" spans="1:31" hidden="1" x14ac:dyDescent="0.25">
      <c r="A39" s="18" t="str">
        <f t="shared" si="17"/>
        <v>Conduct orientation to primary school heads - training</v>
      </c>
      <c r="B39" s="16" t="s">
        <v>115</v>
      </c>
      <c r="C39" s="16" t="s">
        <v>95</v>
      </c>
      <c r="D39" s="17">
        <f>D34</f>
        <v>15939</v>
      </c>
      <c r="E39" s="17">
        <v>1</v>
      </c>
      <c r="F39" s="27">
        <v>15000</v>
      </c>
      <c r="G39" s="25">
        <f t="shared" si="18"/>
        <v>15939</v>
      </c>
      <c r="H39" s="25">
        <f t="shared" si="19"/>
        <v>239085000</v>
      </c>
      <c r="M39" s="16" t="s">
        <v>95</v>
      </c>
      <c r="N39" s="26">
        <f>N34</f>
        <v>796.94999999999993</v>
      </c>
      <c r="O39" s="17">
        <v>1</v>
      </c>
      <c r="P39" s="27">
        <v>15000</v>
      </c>
      <c r="Q39" s="25">
        <f t="shared" si="20"/>
        <v>796.94999999999993</v>
      </c>
      <c r="R39" s="25">
        <f t="shared" si="21"/>
        <v>11954249.999999998</v>
      </c>
      <c r="W39" s="16" t="s">
        <v>95</v>
      </c>
      <c r="X39" s="17">
        <f>X34</f>
        <v>15939</v>
      </c>
      <c r="Y39" s="17">
        <v>1</v>
      </c>
      <c r="Z39" s="27">
        <v>15000</v>
      </c>
      <c r="AA39" s="25">
        <f t="shared" si="22"/>
        <v>15939</v>
      </c>
      <c r="AB39" s="25">
        <f t="shared" si="23"/>
        <v>239085000</v>
      </c>
    </row>
    <row r="40" spans="1:31" hidden="1" x14ac:dyDescent="0.25">
      <c r="A40" s="18" t="str">
        <f t="shared" si="17"/>
        <v>Conduct orientation to primary school heads - training</v>
      </c>
      <c r="B40" s="16" t="s">
        <v>102</v>
      </c>
      <c r="C40" s="16" t="s">
        <v>95</v>
      </c>
      <c r="D40" s="17">
        <v>1</v>
      </c>
      <c r="E40" s="26">
        <f>3*'School head-Key13'!O4</f>
        <v>318.78000000000003</v>
      </c>
      <c r="F40" s="25">
        <v>150000</v>
      </c>
      <c r="G40" s="25">
        <f t="shared" si="18"/>
        <v>318.78000000000003</v>
      </c>
      <c r="H40" s="25">
        <f t="shared" si="19"/>
        <v>47817000.000000007</v>
      </c>
      <c r="M40" s="16" t="s">
        <v>95</v>
      </c>
      <c r="N40" s="26">
        <v>1</v>
      </c>
      <c r="O40" s="26">
        <f>3*'School head-Key13'!Y4</f>
        <v>0</v>
      </c>
      <c r="P40" s="25">
        <v>150000</v>
      </c>
      <c r="Q40" s="25">
        <f t="shared" si="20"/>
        <v>0</v>
      </c>
      <c r="R40" s="25">
        <f t="shared" si="21"/>
        <v>0</v>
      </c>
      <c r="W40" s="16" t="s">
        <v>95</v>
      </c>
      <c r="X40" s="17">
        <v>1</v>
      </c>
      <c r="Y40" s="26">
        <f>3*'School head-Key13'!AI4</f>
        <v>0</v>
      </c>
      <c r="Z40" s="25">
        <v>150000</v>
      </c>
      <c r="AA40" s="25">
        <f t="shared" si="22"/>
        <v>0</v>
      </c>
      <c r="AB40" s="25">
        <f t="shared" si="23"/>
        <v>0</v>
      </c>
    </row>
    <row r="41" spans="1:31" hidden="1" x14ac:dyDescent="0.25">
      <c r="A41" s="18" t="str">
        <f t="shared" si="17"/>
        <v>Conduct orientation to primary school heads - training</v>
      </c>
      <c r="B41" s="16" t="s">
        <v>103</v>
      </c>
      <c r="C41" s="16" t="s">
        <v>95</v>
      </c>
      <c r="D41" s="17">
        <f>SUM(D32:D34)</f>
        <v>16183</v>
      </c>
      <c r="E41" s="17">
        <v>3</v>
      </c>
      <c r="F41" s="25">
        <v>15000</v>
      </c>
      <c r="G41" s="25">
        <f t="shared" si="18"/>
        <v>48549</v>
      </c>
      <c r="H41" s="25">
        <f t="shared" si="19"/>
        <v>728235000</v>
      </c>
      <c r="M41" s="16" t="s">
        <v>95</v>
      </c>
      <c r="N41" s="26">
        <f>SUM(N32:N34)</f>
        <v>827.44999999999993</v>
      </c>
      <c r="O41" s="17">
        <v>3</v>
      </c>
      <c r="P41" s="25">
        <v>15000</v>
      </c>
      <c r="Q41" s="25">
        <f t="shared" si="20"/>
        <v>2482.35</v>
      </c>
      <c r="R41" s="25">
        <f t="shared" si="21"/>
        <v>37235250</v>
      </c>
      <c r="W41" s="16" t="s">
        <v>95</v>
      </c>
      <c r="X41" s="17">
        <f>SUM(X32:X34)</f>
        <v>16183</v>
      </c>
      <c r="Y41" s="17">
        <v>3</v>
      </c>
      <c r="Z41" s="25">
        <v>15000</v>
      </c>
      <c r="AA41" s="25">
        <f t="shared" si="22"/>
        <v>48549</v>
      </c>
      <c r="AB41" s="25">
        <f t="shared" si="23"/>
        <v>728235000</v>
      </c>
    </row>
    <row r="42" spans="1:31" hidden="1" x14ac:dyDescent="0.25">
      <c r="A42" s="18" t="str">
        <f t="shared" si="17"/>
        <v>Conduct orientation to primary school heads - training</v>
      </c>
      <c r="B42" s="17" t="s">
        <v>104</v>
      </c>
      <c r="C42" s="17" t="s">
        <v>95</v>
      </c>
      <c r="F42" s="16" t="s">
        <v>11</v>
      </c>
      <c r="H42" s="27">
        <f>SUM(H32:H41)*5%</f>
        <v>245584560</v>
      </c>
      <c r="M42" s="17" t="s">
        <v>95</v>
      </c>
      <c r="N42" s="26"/>
      <c r="P42" s="16" t="s">
        <v>11</v>
      </c>
      <c r="R42" s="27">
        <f>SUM(R32:R41)*5%</f>
        <v>13709752.5</v>
      </c>
      <c r="W42" s="17" t="s">
        <v>95</v>
      </c>
      <c r="Z42" s="16" t="s">
        <v>11</v>
      </c>
      <c r="AB42" s="27">
        <f>SUM(AB32:AB41)*5%</f>
        <v>243193710</v>
      </c>
    </row>
    <row r="43" spans="1:31" x14ac:dyDescent="0.25">
      <c r="A43" s="15" t="s">
        <v>116</v>
      </c>
      <c r="C43" s="18" t="s">
        <v>89</v>
      </c>
      <c r="H43" s="22">
        <f>SUMIFS($H$12:$H$83,$A$12:$A$83,$A43,$C$12:$C$83,".")</f>
        <v>7297500</v>
      </c>
      <c r="K43" s="24">
        <f>H43</f>
        <v>7297500</v>
      </c>
      <c r="M43" s="18" t="s">
        <v>89</v>
      </c>
      <c r="N43" s="26"/>
      <c r="R43" s="22">
        <f>SUMIFS($R$12:$R$83,$A$12:$A$83,$A43,$M$12:$M$83,".")</f>
        <v>1739062.5</v>
      </c>
      <c r="U43" s="24">
        <f>R43</f>
        <v>1739062.5</v>
      </c>
      <c r="W43" s="18" t="s">
        <v>88</v>
      </c>
      <c r="AB43" s="22">
        <f>SUMIFS($H$12:$H$83,$A$12:$A$83,$A43,$C$12:$C$83,".")</f>
        <v>7297500</v>
      </c>
      <c r="AE43" s="24">
        <f>AB43</f>
        <v>7297500</v>
      </c>
    </row>
    <row r="44" spans="1:31" hidden="1" x14ac:dyDescent="0.25">
      <c r="A44" s="18" t="str">
        <f t="shared" ref="A44:A49" si="24">A43</f>
        <v>Conduct orientation to secondary school heads - workshop</v>
      </c>
      <c r="B44" s="16" t="s">
        <v>98</v>
      </c>
      <c r="C44" s="16" t="s">
        <v>95</v>
      </c>
      <c r="D44" s="17">
        <f>'School head-Key13'!$H$18</f>
        <v>22</v>
      </c>
      <c r="E44" s="17">
        <v>3</v>
      </c>
      <c r="F44" s="25">
        <v>65000</v>
      </c>
      <c r="G44" s="25">
        <f t="shared" ref="G44:G45" si="25">D44*E44</f>
        <v>66</v>
      </c>
      <c r="H44" s="25">
        <f t="shared" ref="H44:H45" si="26">F44*G44</f>
        <v>4290000</v>
      </c>
      <c r="I44" s="16" t="s">
        <v>99</v>
      </c>
      <c r="M44" s="16" t="s">
        <v>95</v>
      </c>
      <c r="N44" s="26">
        <f>'School head-Key14'!$H$18</f>
        <v>2.75</v>
      </c>
      <c r="O44" s="17">
        <v>3</v>
      </c>
      <c r="P44" s="25">
        <v>65000</v>
      </c>
      <c r="Q44" s="25">
        <f t="shared" ref="Q44:Q45" si="27">N44*O44</f>
        <v>8.25</v>
      </c>
      <c r="R44" s="25">
        <f t="shared" ref="R44:R45" si="28">P44*Q44</f>
        <v>536250</v>
      </c>
      <c r="S44" s="16" t="s">
        <v>99</v>
      </c>
      <c r="W44" s="16" t="s">
        <v>95</v>
      </c>
      <c r="X44" s="17">
        <f>'School head-Key13'!$H$18</f>
        <v>22</v>
      </c>
      <c r="Y44" s="17">
        <v>3</v>
      </c>
      <c r="Z44" s="25">
        <v>65000</v>
      </c>
      <c r="AA44" s="25">
        <f t="shared" ref="AA44:AA45" si="29">X44*Y44</f>
        <v>66</v>
      </c>
      <c r="AB44" s="25">
        <f t="shared" ref="AB44:AB45" si="30">Z44*AA44</f>
        <v>4290000</v>
      </c>
      <c r="AC44" s="16" t="s">
        <v>99</v>
      </c>
    </row>
    <row r="45" spans="1:31" hidden="1" x14ac:dyDescent="0.25">
      <c r="A45" s="18" t="str">
        <f t="shared" si="24"/>
        <v>Conduct orientation to secondary school heads - workshop</v>
      </c>
      <c r="B45" s="16" t="s">
        <v>100</v>
      </c>
      <c r="C45" s="16" t="s">
        <v>95</v>
      </c>
      <c r="D45" s="17">
        <f>'School head-Key13'!$H$18</f>
        <v>22</v>
      </c>
      <c r="E45" s="17">
        <v>1</v>
      </c>
      <c r="F45" s="25">
        <v>50000</v>
      </c>
      <c r="G45" s="25">
        <f t="shared" si="25"/>
        <v>22</v>
      </c>
      <c r="H45" s="25">
        <f t="shared" si="26"/>
        <v>1100000</v>
      </c>
      <c r="M45" s="16" t="s">
        <v>95</v>
      </c>
      <c r="N45" s="26">
        <f>'School head-Key14'!$H$18</f>
        <v>2.75</v>
      </c>
      <c r="O45" s="17">
        <v>1</v>
      </c>
      <c r="P45" s="25">
        <v>50000</v>
      </c>
      <c r="Q45" s="25">
        <f t="shared" si="27"/>
        <v>2.75</v>
      </c>
      <c r="R45" s="25">
        <f t="shared" si="28"/>
        <v>137500</v>
      </c>
      <c r="W45" s="16" t="s">
        <v>95</v>
      </c>
      <c r="X45" s="17">
        <f>'School head-Key13'!$H$18</f>
        <v>22</v>
      </c>
      <c r="Y45" s="17">
        <v>1</v>
      </c>
      <c r="Z45" s="25">
        <v>50000</v>
      </c>
      <c r="AA45" s="25">
        <f t="shared" si="29"/>
        <v>22</v>
      </c>
      <c r="AB45" s="25">
        <f t="shared" si="30"/>
        <v>1100000</v>
      </c>
    </row>
    <row r="46" spans="1:31" hidden="1" x14ac:dyDescent="0.25">
      <c r="A46" s="18" t="str">
        <f t="shared" si="24"/>
        <v>Conduct orientation to secondary school heads - workshop</v>
      </c>
      <c r="B46" s="16" t="s">
        <v>101</v>
      </c>
      <c r="C46" s="16" t="s">
        <v>95</v>
      </c>
      <c r="F46" s="16" t="s">
        <v>11</v>
      </c>
      <c r="H46" s="25">
        <v>500000</v>
      </c>
      <c r="M46" s="16" t="s">
        <v>95</v>
      </c>
      <c r="N46" s="26"/>
      <c r="P46" s="16" t="s">
        <v>11</v>
      </c>
      <c r="R46" s="25">
        <v>500000</v>
      </c>
      <c r="W46" s="16" t="s">
        <v>95</v>
      </c>
      <c r="Z46" s="16" t="s">
        <v>11</v>
      </c>
      <c r="AB46" s="25">
        <v>500000</v>
      </c>
    </row>
    <row r="47" spans="1:31" hidden="1" x14ac:dyDescent="0.25">
      <c r="A47" s="18" t="str">
        <f t="shared" si="24"/>
        <v>Conduct orientation to secondary school heads - workshop</v>
      </c>
      <c r="B47" s="16" t="s">
        <v>102</v>
      </c>
      <c r="C47" s="16" t="s">
        <v>95</v>
      </c>
      <c r="D47" s="17">
        <v>1</v>
      </c>
      <c r="E47" s="17">
        <v>2</v>
      </c>
      <c r="F47" s="25">
        <v>200000</v>
      </c>
      <c r="G47" s="25">
        <f t="shared" ref="G47:G48" si="31">D47*E47</f>
        <v>2</v>
      </c>
      <c r="H47" s="25">
        <f t="shared" ref="H47:H48" si="32">F47*G47</f>
        <v>400000</v>
      </c>
      <c r="M47" s="16" t="s">
        <v>95</v>
      </c>
      <c r="N47" s="26">
        <v>1</v>
      </c>
      <c r="O47" s="17">
        <v>2</v>
      </c>
      <c r="P47" s="25">
        <v>200000</v>
      </c>
      <c r="Q47" s="25">
        <f t="shared" ref="Q47:Q48" si="33">N47*O47</f>
        <v>2</v>
      </c>
      <c r="R47" s="25">
        <f t="shared" ref="R47:R48" si="34">P47*Q47</f>
        <v>400000</v>
      </c>
      <c r="W47" s="16" t="s">
        <v>95</v>
      </c>
      <c r="X47" s="17">
        <v>1</v>
      </c>
      <c r="Y47" s="17">
        <v>2</v>
      </c>
      <c r="Z47" s="25">
        <v>200000</v>
      </c>
      <c r="AA47" s="25">
        <f t="shared" ref="AA47:AA48" si="35">X47*Y47</f>
        <v>2</v>
      </c>
      <c r="AB47" s="25">
        <f t="shared" ref="AB47:AB48" si="36">Z47*AA47</f>
        <v>400000</v>
      </c>
    </row>
    <row r="48" spans="1:31" hidden="1" x14ac:dyDescent="0.25">
      <c r="A48" s="18" t="str">
        <f t="shared" si="24"/>
        <v>Conduct orientation to secondary school heads - workshop</v>
      </c>
      <c r="B48" s="16" t="s">
        <v>103</v>
      </c>
      <c r="C48" s="16" t="s">
        <v>95</v>
      </c>
      <c r="D48" s="17">
        <f>'School head-Key13'!$H$18</f>
        <v>22</v>
      </c>
      <c r="E48" s="17">
        <v>2</v>
      </c>
      <c r="F48" s="25">
        <v>15000</v>
      </c>
      <c r="G48" s="25">
        <f t="shared" si="31"/>
        <v>44</v>
      </c>
      <c r="H48" s="25">
        <f t="shared" si="32"/>
        <v>660000</v>
      </c>
      <c r="M48" s="16" t="s">
        <v>95</v>
      </c>
      <c r="N48" s="26">
        <f>'School head-Key14'!$H$18</f>
        <v>2.75</v>
      </c>
      <c r="O48" s="17">
        <v>2</v>
      </c>
      <c r="P48" s="25">
        <v>15000</v>
      </c>
      <c r="Q48" s="25">
        <f t="shared" si="33"/>
        <v>5.5</v>
      </c>
      <c r="R48" s="25">
        <f t="shared" si="34"/>
        <v>82500</v>
      </c>
      <c r="W48" s="16" t="s">
        <v>95</v>
      </c>
      <c r="X48" s="17">
        <f>'School head-Key13'!$H$18</f>
        <v>22</v>
      </c>
      <c r="Y48" s="17">
        <v>2</v>
      </c>
      <c r="Z48" s="25">
        <v>15000</v>
      </c>
      <c r="AA48" s="25">
        <f t="shared" si="35"/>
        <v>44</v>
      </c>
      <c r="AB48" s="25">
        <f t="shared" si="36"/>
        <v>660000</v>
      </c>
    </row>
    <row r="49" spans="1:31" hidden="1" x14ac:dyDescent="0.25">
      <c r="A49" s="18" t="str">
        <f t="shared" si="24"/>
        <v>Conduct orientation to secondary school heads - workshop</v>
      </c>
      <c r="B49" s="17" t="s">
        <v>104</v>
      </c>
      <c r="C49" s="17" t="s">
        <v>95</v>
      </c>
      <c r="F49" s="16" t="s">
        <v>11</v>
      </c>
      <c r="H49" s="27">
        <f>SUM(H44:H48)*5%</f>
        <v>347500</v>
      </c>
      <c r="M49" s="17" t="s">
        <v>95</v>
      </c>
      <c r="N49" s="26"/>
      <c r="P49" s="16" t="s">
        <v>11</v>
      </c>
      <c r="R49" s="27">
        <f>SUM(R44:R48)*5%</f>
        <v>82812.5</v>
      </c>
      <c r="W49" s="17" t="s">
        <v>95</v>
      </c>
      <c r="Z49" s="16" t="s">
        <v>11</v>
      </c>
      <c r="AB49" s="27">
        <f>SUM(AB44:AB48)*5%</f>
        <v>347500</v>
      </c>
    </row>
    <row r="50" spans="1:31" x14ac:dyDescent="0.25">
      <c r="A50" s="15" t="s">
        <v>117</v>
      </c>
      <c r="C50" s="18" t="s">
        <v>89</v>
      </c>
      <c r="H50" s="22">
        <f>SUMIFS($H$12:$H$83,$A$12:$A$83,$A50,$C$12:$C$83,".")</f>
        <v>30381750</v>
      </c>
      <c r="K50" s="24">
        <f>H50</f>
        <v>30381750</v>
      </c>
      <c r="M50" s="18" t="s">
        <v>89</v>
      </c>
      <c r="N50" s="26"/>
      <c r="R50" s="22">
        <f>SUMIFS($R$12:$R$83,$A$12:$A$83,$A50,$M$12:$M$83,".")</f>
        <v>5267718.75</v>
      </c>
      <c r="U50" s="24">
        <f>R50</f>
        <v>5267718.75</v>
      </c>
      <c r="W50" s="18" t="s">
        <v>88</v>
      </c>
      <c r="AB50" s="22">
        <f>SUMIFS($H$12:$H$83,$A$12:$A$83,$A50,$C$12:$C$83,".")</f>
        <v>30381750</v>
      </c>
      <c r="AE50" s="24">
        <f>AB50</f>
        <v>30381750</v>
      </c>
    </row>
    <row r="51" spans="1:31" hidden="1" x14ac:dyDescent="0.25">
      <c r="A51" s="18" t="str">
        <f t="shared" ref="A51:A58" si="37">A50</f>
        <v>Conduct orientation to secondary school heads - ToT</v>
      </c>
      <c r="B51" s="16" t="s">
        <v>98</v>
      </c>
      <c r="C51" s="16" t="s">
        <v>95</v>
      </c>
      <c r="D51" s="17">
        <f>'School head-Key13'!$H$18</f>
        <v>22</v>
      </c>
      <c r="E51" s="17">
        <v>4</v>
      </c>
      <c r="F51" s="25">
        <v>65000</v>
      </c>
      <c r="G51" s="25">
        <f t="shared" ref="G51:G54" si="38">D51*E51</f>
        <v>88</v>
      </c>
      <c r="H51" s="25">
        <f t="shared" ref="H51:H54" si="39">F51*G51</f>
        <v>5720000</v>
      </c>
      <c r="I51" s="16" t="s">
        <v>106</v>
      </c>
      <c r="M51" s="16" t="s">
        <v>95</v>
      </c>
      <c r="N51" s="26">
        <f>'School head-Key14'!$H$18</f>
        <v>2.75</v>
      </c>
      <c r="O51" s="17">
        <v>4</v>
      </c>
      <c r="P51" s="25">
        <v>65000</v>
      </c>
      <c r="Q51" s="25">
        <f t="shared" ref="Q51:Q54" si="40">N51*O51</f>
        <v>11</v>
      </c>
      <c r="R51" s="25">
        <f t="shared" ref="R51:R54" si="41">P51*Q51</f>
        <v>715000</v>
      </c>
      <c r="S51" s="16" t="s">
        <v>106</v>
      </c>
      <c r="W51" s="16" t="s">
        <v>95</v>
      </c>
      <c r="X51" s="17">
        <f>'School head-Key13'!$H$18</f>
        <v>22</v>
      </c>
      <c r="Y51" s="17">
        <v>4</v>
      </c>
      <c r="Z51" s="25">
        <v>65000</v>
      </c>
      <c r="AA51" s="25">
        <f t="shared" ref="AA51:AA54" si="42">X51*Y51</f>
        <v>88</v>
      </c>
      <c r="AB51" s="25">
        <f t="shared" ref="AB51:AB54" si="43">Z51*AA51</f>
        <v>5720000</v>
      </c>
      <c r="AC51" s="16" t="s">
        <v>106</v>
      </c>
    </row>
    <row r="52" spans="1:31" hidden="1" x14ac:dyDescent="0.25">
      <c r="A52" s="18" t="str">
        <f t="shared" si="37"/>
        <v>Conduct orientation to secondary school heads - ToT</v>
      </c>
      <c r="B52" s="16" t="s">
        <v>107</v>
      </c>
      <c r="C52" s="16" t="s">
        <v>95</v>
      </c>
      <c r="D52" s="17">
        <f>'School head-Key13'!$H$19</f>
        <v>55</v>
      </c>
      <c r="E52" s="17">
        <v>4</v>
      </c>
      <c r="F52" s="25">
        <v>65000</v>
      </c>
      <c r="G52" s="25">
        <f t="shared" si="38"/>
        <v>220</v>
      </c>
      <c r="H52" s="25">
        <f t="shared" si="39"/>
        <v>14300000</v>
      </c>
      <c r="I52" s="16" t="s">
        <v>106</v>
      </c>
      <c r="M52" s="16" t="s">
        <v>95</v>
      </c>
      <c r="N52" s="26">
        <f>'School head-Key14'!$H$19</f>
        <v>6.875</v>
      </c>
      <c r="O52" s="17">
        <v>4</v>
      </c>
      <c r="P52" s="25">
        <v>65000</v>
      </c>
      <c r="Q52" s="25">
        <f t="shared" si="40"/>
        <v>27.5</v>
      </c>
      <c r="R52" s="25">
        <f t="shared" si="41"/>
        <v>1787500</v>
      </c>
      <c r="S52" s="16" t="s">
        <v>106</v>
      </c>
      <c r="W52" s="16" t="s">
        <v>95</v>
      </c>
      <c r="X52" s="17">
        <f>'School head-Key13'!$H$19</f>
        <v>55</v>
      </c>
      <c r="Y52" s="17">
        <v>4</v>
      </c>
      <c r="Z52" s="25">
        <v>65000</v>
      </c>
      <c r="AA52" s="25">
        <f t="shared" si="42"/>
        <v>220</v>
      </c>
      <c r="AB52" s="25">
        <f t="shared" si="43"/>
        <v>14300000</v>
      </c>
      <c r="AC52" s="16" t="s">
        <v>106</v>
      </c>
    </row>
    <row r="53" spans="1:31" hidden="1" x14ac:dyDescent="0.25">
      <c r="A53" s="18" t="str">
        <f t="shared" si="37"/>
        <v>Conduct orientation to secondary school heads - ToT</v>
      </c>
      <c r="B53" s="16" t="s">
        <v>100</v>
      </c>
      <c r="C53" s="16" t="s">
        <v>95</v>
      </c>
      <c r="D53" s="17">
        <f>'School head-Key13'!$H$18</f>
        <v>22</v>
      </c>
      <c r="E53" s="17">
        <v>1</v>
      </c>
      <c r="F53" s="25">
        <v>50000</v>
      </c>
      <c r="G53" s="25">
        <f t="shared" si="38"/>
        <v>22</v>
      </c>
      <c r="H53" s="25">
        <f t="shared" si="39"/>
        <v>1100000</v>
      </c>
      <c r="M53" s="16" t="s">
        <v>95</v>
      </c>
      <c r="N53" s="26">
        <f>'School head-Key14'!$H$18</f>
        <v>2.75</v>
      </c>
      <c r="O53" s="17">
        <v>1</v>
      </c>
      <c r="P53" s="25">
        <v>50000</v>
      </c>
      <c r="Q53" s="25">
        <f t="shared" si="40"/>
        <v>2.75</v>
      </c>
      <c r="R53" s="25">
        <f t="shared" si="41"/>
        <v>137500</v>
      </c>
      <c r="W53" s="16" t="s">
        <v>95</v>
      </c>
      <c r="X53" s="17">
        <f>'School head-Key13'!$H$18</f>
        <v>22</v>
      </c>
      <c r="Y53" s="17">
        <v>1</v>
      </c>
      <c r="Z53" s="25">
        <v>50000</v>
      </c>
      <c r="AA53" s="25">
        <f t="shared" si="42"/>
        <v>22</v>
      </c>
      <c r="AB53" s="25">
        <f t="shared" si="43"/>
        <v>1100000</v>
      </c>
    </row>
    <row r="54" spans="1:31" hidden="1" x14ac:dyDescent="0.25">
      <c r="A54" s="18" t="str">
        <f t="shared" si="37"/>
        <v>Conduct orientation to secondary school heads - ToT</v>
      </c>
      <c r="B54" s="16" t="s">
        <v>108</v>
      </c>
      <c r="C54" s="16" t="s">
        <v>95</v>
      </c>
      <c r="D54" s="17">
        <f>'School head-Key13'!$H$19</f>
        <v>55</v>
      </c>
      <c r="E54" s="17">
        <v>1</v>
      </c>
      <c r="F54" s="25">
        <v>50000</v>
      </c>
      <c r="G54" s="25">
        <f t="shared" si="38"/>
        <v>55</v>
      </c>
      <c r="H54" s="25">
        <f t="shared" si="39"/>
        <v>2750000</v>
      </c>
      <c r="M54" s="16" t="s">
        <v>95</v>
      </c>
      <c r="N54" s="26">
        <f>'School head-Key14'!$H$19</f>
        <v>6.875</v>
      </c>
      <c r="O54" s="17">
        <v>1</v>
      </c>
      <c r="P54" s="25">
        <v>50000</v>
      </c>
      <c r="Q54" s="25">
        <f t="shared" si="40"/>
        <v>6.875</v>
      </c>
      <c r="R54" s="25">
        <f t="shared" si="41"/>
        <v>343750</v>
      </c>
      <c r="W54" s="16" t="s">
        <v>95</v>
      </c>
      <c r="X54" s="17">
        <f>'School head-Key13'!$H$19</f>
        <v>55</v>
      </c>
      <c r="Y54" s="17">
        <v>1</v>
      </c>
      <c r="Z54" s="25">
        <v>50000</v>
      </c>
      <c r="AA54" s="25">
        <f t="shared" si="42"/>
        <v>55</v>
      </c>
      <c r="AB54" s="25">
        <f t="shared" si="43"/>
        <v>2750000</v>
      </c>
    </row>
    <row r="55" spans="1:31" hidden="1" x14ac:dyDescent="0.25">
      <c r="A55" s="18" t="str">
        <f t="shared" si="37"/>
        <v>Conduct orientation to secondary school heads - ToT</v>
      </c>
      <c r="B55" s="16" t="s">
        <v>101</v>
      </c>
      <c r="C55" s="16" t="s">
        <v>95</v>
      </c>
      <c r="F55" s="16" t="s">
        <v>11</v>
      </c>
      <c r="H55" s="25">
        <v>1000000</v>
      </c>
      <c r="M55" s="16" t="s">
        <v>95</v>
      </c>
      <c r="N55" s="26"/>
      <c r="P55" s="16" t="s">
        <v>11</v>
      </c>
      <c r="R55" s="25">
        <v>1000000</v>
      </c>
      <c r="W55" s="16" t="s">
        <v>95</v>
      </c>
      <c r="Z55" s="16" t="s">
        <v>11</v>
      </c>
      <c r="AB55" s="25">
        <v>1000000</v>
      </c>
    </row>
    <row r="56" spans="1:31" hidden="1" x14ac:dyDescent="0.25">
      <c r="A56" s="18" t="str">
        <f t="shared" si="37"/>
        <v>Conduct orientation to secondary school heads - ToT</v>
      </c>
      <c r="B56" s="16" t="s">
        <v>102</v>
      </c>
      <c r="C56" s="16" t="s">
        <v>95</v>
      </c>
      <c r="D56" s="17">
        <v>1</v>
      </c>
      <c r="E56" s="17">
        <v>3</v>
      </c>
      <c r="F56" s="25">
        <v>200000</v>
      </c>
      <c r="G56" s="25">
        <f t="shared" ref="G56:G57" si="44">D56*E56</f>
        <v>3</v>
      </c>
      <c r="H56" s="25">
        <f t="shared" ref="H56:H57" si="45">F56*G56</f>
        <v>600000</v>
      </c>
      <c r="M56" s="16" t="s">
        <v>95</v>
      </c>
      <c r="N56" s="26">
        <v>1</v>
      </c>
      <c r="O56" s="17">
        <v>3</v>
      </c>
      <c r="P56" s="25">
        <v>200000</v>
      </c>
      <c r="Q56" s="25">
        <f t="shared" ref="Q56:Q57" si="46">N56*O56</f>
        <v>3</v>
      </c>
      <c r="R56" s="25">
        <f t="shared" ref="R56:R57" si="47">P56*Q56</f>
        <v>600000</v>
      </c>
      <c r="W56" s="16" t="s">
        <v>95</v>
      </c>
      <c r="X56" s="17">
        <v>1</v>
      </c>
      <c r="Y56" s="17">
        <v>3</v>
      </c>
      <c r="Z56" s="25">
        <v>200000</v>
      </c>
      <c r="AA56" s="25">
        <f t="shared" ref="AA56:AA57" si="48">X56*Y56</f>
        <v>3</v>
      </c>
      <c r="AB56" s="25">
        <f t="shared" ref="AB56:AB57" si="49">Z56*AA56</f>
        <v>600000</v>
      </c>
    </row>
    <row r="57" spans="1:31" hidden="1" x14ac:dyDescent="0.25">
      <c r="A57" s="18" t="str">
        <f t="shared" si="37"/>
        <v>Conduct orientation to secondary school heads - ToT</v>
      </c>
      <c r="B57" s="16" t="s">
        <v>103</v>
      </c>
      <c r="C57" s="16" t="s">
        <v>95</v>
      </c>
      <c r="D57" s="17">
        <f>SUM(D51:D52)</f>
        <v>77</v>
      </c>
      <c r="E57" s="17">
        <v>3</v>
      </c>
      <c r="F57" s="25">
        <v>15000</v>
      </c>
      <c r="G57" s="25">
        <f t="shared" si="44"/>
        <v>231</v>
      </c>
      <c r="H57" s="25">
        <f t="shared" si="45"/>
        <v>3465000</v>
      </c>
      <c r="M57" s="16" t="s">
        <v>95</v>
      </c>
      <c r="N57" s="26">
        <f>SUM(N51:N52)</f>
        <v>9.625</v>
      </c>
      <c r="O57" s="17">
        <v>3</v>
      </c>
      <c r="P57" s="25">
        <v>15000</v>
      </c>
      <c r="Q57" s="25">
        <f t="shared" si="46"/>
        <v>28.875</v>
      </c>
      <c r="R57" s="25">
        <f t="shared" si="47"/>
        <v>433125</v>
      </c>
      <c r="W57" s="16" t="s">
        <v>95</v>
      </c>
      <c r="X57" s="17">
        <f>SUM(X51:X52)</f>
        <v>77</v>
      </c>
      <c r="Y57" s="17">
        <v>3</v>
      </c>
      <c r="Z57" s="25">
        <v>15000</v>
      </c>
      <c r="AA57" s="25">
        <f t="shared" si="48"/>
        <v>231</v>
      </c>
      <c r="AB57" s="25">
        <f t="shared" si="49"/>
        <v>3465000</v>
      </c>
    </row>
    <row r="58" spans="1:31" hidden="1" x14ac:dyDescent="0.25">
      <c r="A58" s="18" t="str">
        <f t="shared" si="37"/>
        <v>Conduct orientation to secondary school heads - ToT</v>
      </c>
      <c r="B58" s="17" t="s">
        <v>104</v>
      </c>
      <c r="C58" s="17" t="s">
        <v>95</v>
      </c>
      <c r="F58" s="16" t="s">
        <v>11</v>
      </c>
      <c r="H58" s="27">
        <f>SUM(H51:H57)*5%</f>
        <v>1446750</v>
      </c>
      <c r="M58" s="17" t="s">
        <v>95</v>
      </c>
      <c r="N58" s="26"/>
      <c r="P58" s="16" t="s">
        <v>11</v>
      </c>
      <c r="R58" s="27">
        <f>SUM(R51:R57)*5%</f>
        <v>250843.75</v>
      </c>
      <c r="W58" s="17" t="s">
        <v>95</v>
      </c>
      <c r="Z58" s="16" t="s">
        <v>11</v>
      </c>
      <c r="AB58" s="27">
        <f>SUM(AB51:AB57)*5%</f>
        <v>1446750</v>
      </c>
    </row>
    <row r="59" spans="1:31" x14ac:dyDescent="0.25">
      <c r="A59" s="15" t="s">
        <v>118</v>
      </c>
      <c r="C59" s="18" t="s">
        <v>90</v>
      </c>
      <c r="H59" s="22">
        <f>SUMIFS($H$12:$H$83,$A$12:$A$83,$A59,$C$12:$C$83,".")</f>
        <v>1149193001.25</v>
      </c>
      <c r="K59" s="24">
        <f>H59</f>
        <v>1149193001.25</v>
      </c>
      <c r="M59" s="18" t="s">
        <v>90</v>
      </c>
      <c r="N59" s="26"/>
      <c r="R59" s="22">
        <f>SUMIFS($R$12:$R$83,$A$12:$A$83,$A59,$M$12:$M$83,".")</f>
        <v>70022245.78125</v>
      </c>
      <c r="U59" s="24">
        <f>R59</f>
        <v>70022245.78125</v>
      </c>
      <c r="W59" s="18" t="s">
        <v>88</v>
      </c>
      <c r="AB59" s="22">
        <f>SUMIFS($H$12:$H$83,$A$12:$A$83,$A59,$C$12:$C$83,".")</f>
        <v>1149193001.25</v>
      </c>
      <c r="AE59" s="24">
        <f>AB59</f>
        <v>1149193001.25</v>
      </c>
    </row>
    <row r="60" spans="1:31" hidden="1" x14ac:dyDescent="0.25">
      <c r="A60" s="18" t="str">
        <f t="shared" ref="A60:A70" si="50">A59</f>
        <v>Conduct orientation to secondary school heads - training</v>
      </c>
      <c r="B60" s="16" t="s">
        <v>98</v>
      </c>
      <c r="C60" s="16" t="s">
        <v>95</v>
      </c>
      <c r="D60" s="17">
        <f>'School head-Key13'!$H$18</f>
        <v>22</v>
      </c>
      <c r="E60" s="26">
        <f>5*'School head-Key13'!$O$13</f>
        <v>8.3931818181818194</v>
      </c>
      <c r="F60" s="25">
        <v>65000</v>
      </c>
      <c r="G60" s="25">
        <f t="shared" ref="G60:G69" si="51">D60*E60</f>
        <v>184.65000000000003</v>
      </c>
      <c r="H60" s="25">
        <f t="shared" ref="H60:H69" si="52">F60*G60</f>
        <v>12002250.000000002</v>
      </c>
      <c r="I60" s="16" t="s">
        <v>110</v>
      </c>
      <c r="M60" s="16" t="s">
        <v>95</v>
      </c>
      <c r="N60" s="26">
        <f>'School head-Key14'!$H$18</f>
        <v>2.75</v>
      </c>
      <c r="O60" s="26">
        <f>5*'School head-Key13'!$O$13</f>
        <v>8.3931818181818194</v>
      </c>
      <c r="P60" s="25">
        <v>65000</v>
      </c>
      <c r="Q60" s="25">
        <f t="shared" ref="Q60:Q69" si="53">N60*O60</f>
        <v>23.081250000000004</v>
      </c>
      <c r="R60" s="25">
        <f t="shared" ref="R60:R69" si="54">P60*Q60</f>
        <v>1500281.2500000002</v>
      </c>
      <c r="S60" s="16" t="s">
        <v>110</v>
      </c>
      <c r="W60" s="16" t="s">
        <v>95</v>
      </c>
      <c r="X60" s="17">
        <f>'School head-Key13'!$H$18</f>
        <v>22</v>
      </c>
      <c r="Y60" s="26">
        <f>5*'School head-Key13'!$O$13</f>
        <v>8.3931818181818194</v>
      </c>
      <c r="Z60" s="25">
        <v>65000</v>
      </c>
      <c r="AA60" s="25">
        <f t="shared" ref="AA60:AA69" si="55">X60*Y60</f>
        <v>184.65000000000003</v>
      </c>
      <c r="AB60" s="25">
        <f t="shared" ref="AB60:AB69" si="56">Z60*AA60</f>
        <v>12002250.000000002</v>
      </c>
      <c r="AC60" s="16" t="s">
        <v>110</v>
      </c>
    </row>
    <row r="61" spans="1:31" hidden="1" x14ac:dyDescent="0.25">
      <c r="A61" s="18" t="str">
        <f t="shared" si="50"/>
        <v>Conduct orientation to secondary school heads - training</v>
      </c>
      <c r="B61" s="16" t="s">
        <v>107</v>
      </c>
      <c r="C61" s="16" t="s">
        <v>95</v>
      </c>
      <c r="D61" s="17">
        <f>'School head-Key13'!$H$19</f>
        <v>55</v>
      </c>
      <c r="E61" s="26">
        <f>5*'School head-Key13'!$O$13</f>
        <v>8.3931818181818194</v>
      </c>
      <c r="F61" s="25">
        <v>65000</v>
      </c>
      <c r="G61" s="25">
        <f t="shared" si="51"/>
        <v>461.62500000000006</v>
      </c>
      <c r="H61" s="25">
        <f t="shared" si="52"/>
        <v>30005625.000000004</v>
      </c>
      <c r="I61" s="16" t="s">
        <v>110</v>
      </c>
      <c r="M61" s="16" t="s">
        <v>95</v>
      </c>
      <c r="N61" s="26">
        <f>'School head-Key14'!$H$19</f>
        <v>6.875</v>
      </c>
      <c r="O61" s="26">
        <f>5*'School head-Key13'!$O$13</f>
        <v>8.3931818181818194</v>
      </c>
      <c r="P61" s="25">
        <v>65000</v>
      </c>
      <c r="Q61" s="25">
        <f t="shared" si="53"/>
        <v>57.703125000000007</v>
      </c>
      <c r="R61" s="25">
        <f t="shared" si="54"/>
        <v>3750703.1250000005</v>
      </c>
      <c r="S61" s="16" t="s">
        <v>110</v>
      </c>
      <c r="W61" s="16" t="s">
        <v>95</v>
      </c>
      <c r="X61" s="17">
        <f>'School head-Key13'!$H$19</f>
        <v>55</v>
      </c>
      <c r="Y61" s="26">
        <f>5*'School head-Key13'!$O$13</f>
        <v>8.3931818181818194</v>
      </c>
      <c r="Z61" s="25">
        <v>65000</v>
      </c>
      <c r="AA61" s="25">
        <f t="shared" si="55"/>
        <v>461.62500000000006</v>
      </c>
      <c r="AB61" s="25">
        <f t="shared" si="56"/>
        <v>30005625.000000004</v>
      </c>
      <c r="AC61" s="16" t="s">
        <v>110</v>
      </c>
    </row>
    <row r="62" spans="1:31" hidden="1" x14ac:dyDescent="0.25">
      <c r="A62" s="18" t="str">
        <f t="shared" si="50"/>
        <v>Conduct orientation to secondary school heads - training</v>
      </c>
      <c r="B62" s="16" t="s">
        <v>111</v>
      </c>
      <c r="C62" s="16" t="s">
        <v>95</v>
      </c>
      <c r="D62" s="17">
        <f>'School head-Key13'!$H$25</f>
        <v>3693</v>
      </c>
      <c r="E62" s="17">
        <v>4</v>
      </c>
      <c r="F62" s="25">
        <v>45000</v>
      </c>
      <c r="G62" s="25">
        <f t="shared" si="51"/>
        <v>14772</v>
      </c>
      <c r="H62" s="25">
        <f t="shared" si="52"/>
        <v>664740000</v>
      </c>
      <c r="I62" s="16" t="s">
        <v>112</v>
      </c>
      <c r="M62" s="16" t="s">
        <v>95</v>
      </c>
      <c r="N62" s="26">
        <f>'School head-Key14'!$H$25</f>
        <v>184.65</v>
      </c>
      <c r="O62" s="17">
        <v>4</v>
      </c>
      <c r="P62" s="25">
        <v>45000</v>
      </c>
      <c r="Q62" s="25">
        <f t="shared" si="53"/>
        <v>738.6</v>
      </c>
      <c r="R62" s="25">
        <f t="shared" si="54"/>
        <v>33237000</v>
      </c>
      <c r="S62" s="16" t="s">
        <v>112</v>
      </c>
      <c r="W62" s="16" t="s">
        <v>95</v>
      </c>
      <c r="X62" s="17">
        <f>'School head-Key13'!$H$25</f>
        <v>3693</v>
      </c>
      <c r="Y62" s="17">
        <v>4</v>
      </c>
      <c r="Z62" s="25">
        <v>45000</v>
      </c>
      <c r="AA62" s="25">
        <f t="shared" si="55"/>
        <v>14772</v>
      </c>
      <c r="AB62" s="25">
        <f t="shared" si="56"/>
        <v>664740000</v>
      </c>
      <c r="AC62" s="16" t="s">
        <v>112</v>
      </c>
    </row>
    <row r="63" spans="1:31" hidden="1" x14ac:dyDescent="0.25">
      <c r="A63" s="18" t="str">
        <f t="shared" si="50"/>
        <v>Conduct orientation to secondary school heads - training</v>
      </c>
      <c r="B63" s="16" t="s">
        <v>100</v>
      </c>
      <c r="C63" s="16" t="s">
        <v>95</v>
      </c>
      <c r="D63" s="17">
        <f>'School head-Key13'!$H$18</f>
        <v>22</v>
      </c>
      <c r="E63" s="26">
        <f>'School head-Key13'!$O$13</f>
        <v>1.6786363636363637</v>
      </c>
      <c r="F63" s="25">
        <v>50000</v>
      </c>
      <c r="G63" s="25">
        <f t="shared" si="51"/>
        <v>36.93</v>
      </c>
      <c r="H63" s="25">
        <f t="shared" si="52"/>
        <v>1846500</v>
      </c>
      <c r="M63" s="16" t="s">
        <v>95</v>
      </c>
      <c r="N63" s="26">
        <f>'School head-Key14'!$H$18</f>
        <v>2.75</v>
      </c>
      <c r="O63" s="26">
        <f>'School head-Key13'!$O$13</f>
        <v>1.6786363636363637</v>
      </c>
      <c r="P63" s="25">
        <v>50000</v>
      </c>
      <c r="Q63" s="25">
        <f t="shared" si="53"/>
        <v>4.61625</v>
      </c>
      <c r="R63" s="25">
        <f t="shared" si="54"/>
        <v>230812.5</v>
      </c>
      <c r="W63" s="16" t="s">
        <v>95</v>
      </c>
      <c r="X63" s="17">
        <f>'School head-Key13'!$H$18</f>
        <v>22</v>
      </c>
      <c r="Y63" s="26">
        <f>'School head-Key13'!$O$13</f>
        <v>1.6786363636363637</v>
      </c>
      <c r="Z63" s="25">
        <v>50000</v>
      </c>
      <c r="AA63" s="25">
        <f t="shared" si="55"/>
        <v>36.93</v>
      </c>
      <c r="AB63" s="25">
        <f t="shared" si="56"/>
        <v>1846500</v>
      </c>
    </row>
    <row r="64" spans="1:31" hidden="1" x14ac:dyDescent="0.25">
      <c r="A64" s="18" t="str">
        <f t="shared" si="50"/>
        <v>Conduct orientation to secondary school heads - training</v>
      </c>
      <c r="B64" s="16" t="s">
        <v>108</v>
      </c>
      <c r="C64" s="16" t="s">
        <v>95</v>
      </c>
      <c r="D64" s="17">
        <f>'School head-Key13'!$H$19</f>
        <v>55</v>
      </c>
      <c r="E64" s="26">
        <f>'School head-Key13'!$O$13</f>
        <v>1.6786363636363637</v>
      </c>
      <c r="F64" s="25">
        <v>50000</v>
      </c>
      <c r="G64" s="25">
        <f t="shared" si="51"/>
        <v>92.325000000000003</v>
      </c>
      <c r="H64" s="25">
        <f t="shared" si="52"/>
        <v>4616250</v>
      </c>
      <c r="M64" s="16" t="s">
        <v>95</v>
      </c>
      <c r="N64" s="26">
        <f>'School head-Key14'!$H$19</f>
        <v>6.875</v>
      </c>
      <c r="O64" s="26">
        <f>'School head-Key13'!$O$13</f>
        <v>1.6786363636363637</v>
      </c>
      <c r="P64" s="25">
        <v>50000</v>
      </c>
      <c r="Q64" s="25">
        <f t="shared" si="53"/>
        <v>11.540625</v>
      </c>
      <c r="R64" s="25">
        <f t="shared" si="54"/>
        <v>577031.25</v>
      </c>
      <c r="W64" s="16" t="s">
        <v>95</v>
      </c>
      <c r="X64" s="17">
        <f>'School head-Key13'!$H$19</f>
        <v>55</v>
      </c>
      <c r="Y64" s="26">
        <f>'School head-Key13'!$O$13</f>
        <v>1.6786363636363637</v>
      </c>
      <c r="Z64" s="25">
        <v>50000</v>
      </c>
      <c r="AA64" s="25">
        <f t="shared" si="55"/>
        <v>92.325000000000003</v>
      </c>
      <c r="AB64" s="25">
        <f t="shared" si="56"/>
        <v>4616250</v>
      </c>
    </row>
    <row r="65" spans="1:31" hidden="1" x14ac:dyDescent="0.25">
      <c r="A65" s="18" t="str">
        <f t="shared" si="50"/>
        <v>Conduct orientation to secondary school heads - training</v>
      </c>
      <c r="B65" s="16" t="s">
        <v>113</v>
      </c>
      <c r="C65" s="16" t="s">
        <v>95</v>
      </c>
      <c r="D65" s="17">
        <f>'School head-Key13'!$H$25</f>
        <v>3693</v>
      </c>
      <c r="E65" s="17">
        <v>1</v>
      </c>
      <c r="F65" s="25">
        <v>40000</v>
      </c>
      <c r="G65" s="25">
        <f t="shared" si="51"/>
        <v>3693</v>
      </c>
      <c r="H65" s="25">
        <f t="shared" si="52"/>
        <v>147720000</v>
      </c>
      <c r="M65" s="16" t="s">
        <v>95</v>
      </c>
      <c r="N65" s="26">
        <f>'School head-Key14'!$H$25</f>
        <v>184.65</v>
      </c>
      <c r="O65" s="17">
        <v>1</v>
      </c>
      <c r="P65" s="25">
        <v>40000</v>
      </c>
      <c r="Q65" s="25">
        <f t="shared" si="53"/>
        <v>184.65</v>
      </c>
      <c r="R65" s="25">
        <f t="shared" si="54"/>
        <v>7386000</v>
      </c>
      <c r="W65" s="16" t="s">
        <v>95</v>
      </c>
      <c r="X65" s="17">
        <f>'School head-Key13'!$H$25</f>
        <v>3693</v>
      </c>
      <c r="Y65" s="17">
        <v>1</v>
      </c>
      <c r="Z65" s="25">
        <v>40000</v>
      </c>
      <c r="AA65" s="25">
        <f t="shared" si="55"/>
        <v>3693</v>
      </c>
      <c r="AB65" s="25">
        <f t="shared" si="56"/>
        <v>147720000</v>
      </c>
    </row>
    <row r="66" spans="1:31" hidden="1" x14ac:dyDescent="0.25">
      <c r="A66" s="18" t="str">
        <f t="shared" si="50"/>
        <v>Conduct orientation to secondary school heads - training</v>
      </c>
      <c r="B66" s="16" t="s">
        <v>114</v>
      </c>
      <c r="C66" s="16" t="s">
        <v>95</v>
      </c>
      <c r="D66" s="17">
        <v>5</v>
      </c>
      <c r="E66" s="26">
        <f>'School head-Key13'!$O$12</f>
        <v>18.465</v>
      </c>
      <c r="F66" s="27">
        <v>2000</v>
      </c>
      <c r="G66" s="25">
        <f t="shared" si="51"/>
        <v>92.325000000000003</v>
      </c>
      <c r="H66" s="25">
        <f t="shared" si="52"/>
        <v>184650</v>
      </c>
      <c r="M66" s="16" t="s">
        <v>95</v>
      </c>
      <c r="N66" s="26">
        <v>5</v>
      </c>
      <c r="O66" s="26">
        <f>'School head-Key13'!$O$12</f>
        <v>18.465</v>
      </c>
      <c r="P66" s="27">
        <v>2000</v>
      </c>
      <c r="Q66" s="25">
        <f t="shared" si="53"/>
        <v>92.325000000000003</v>
      </c>
      <c r="R66" s="25">
        <f t="shared" si="54"/>
        <v>184650</v>
      </c>
      <c r="W66" s="16" t="s">
        <v>95</v>
      </c>
      <c r="X66" s="17">
        <v>5</v>
      </c>
      <c r="Y66" s="26">
        <f>'School head-Key13'!$O$12</f>
        <v>18.465</v>
      </c>
      <c r="Z66" s="27">
        <v>2000</v>
      </c>
      <c r="AA66" s="25">
        <f t="shared" si="55"/>
        <v>92.325000000000003</v>
      </c>
      <c r="AB66" s="25">
        <f t="shared" si="56"/>
        <v>184650</v>
      </c>
    </row>
    <row r="67" spans="1:31" hidden="1" x14ac:dyDescent="0.25">
      <c r="A67" s="18" t="str">
        <f t="shared" si="50"/>
        <v>Conduct orientation to secondary school heads - training</v>
      </c>
      <c r="B67" s="16" t="s">
        <v>115</v>
      </c>
      <c r="C67" s="16" t="s">
        <v>95</v>
      </c>
      <c r="D67" s="17">
        <f>D62</f>
        <v>3693</v>
      </c>
      <c r="E67" s="17">
        <v>1</v>
      </c>
      <c r="F67" s="27">
        <v>15000</v>
      </c>
      <c r="G67" s="25">
        <f t="shared" si="51"/>
        <v>3693</v>
      </c>
      <c r="H67" s="25">
        <f t="shared" si="52"/>
        <v>55395000</v>
      </c>
      <c r="M67" s="16" t="s">
        <v>95</v>
      </c>
      <c r="N67" s="26">
        <f>N62</f>
        <v>184.65</v>
      </c>
      <c r="O67" s="17">
        <v>1</v>
      </c>
      <c r="P67" s="27">
        <v>15000</v>
      </c>
      <c r="Q67" s="25">
        <f t="shared" si="53"/>
        <v>184.65</v>
      </c>
      <c r="R67" s="25">
        <f t="shared" si="54"/>
        <v>2769750</v>
      </c>
      <c r="W67" s="16" t="s">
        <v>95</v>
      </c>
      <c r="X67" s="17">
        <f>X62</f>
        <v>3693</v>
      </c>
      <c r="Y67" s="17">
        <v>1</v>
      </c>
      <c r="Z67" s="27">
        <v>15000</v>
      </c>
      <c r="AA67" s="25">
        <f t="shared" si="55"/>
        <v>3693</v>
      </c>
      <c r="AB67" s="25">
        <f t="shared" si="56"/>
        <v>55395000</v>
      </c>
    </row>
    <row r="68" spans="1:31" hidden="1" x14ac:dyDescent="0.25">
      <c r="A68" s="18" t="str">
        <f t="shared" si="50"/>
        <v>Conduct orientation to secondary school heads - training</v>
      </c>
      <c r="B68" s="16" t="s">
        <v>102</v>
      </c>
      <c r="C68" s="16" t="s">
        <v>95</v>
      </c>
      <c r="D68" s="17">
        <v>1</v>
      </c>
      <c r="E68" s="17">
        <f>3*'School head-Key13'!$O$12</f>
        <v>55.394999999999996</v>
      </c>
      <c r="F68" s="25">
        <v>150000</v>
      </c>
      <c r="G68" s="25">
        <f t="shared" si="51"/>
        <v>55.394999999999996</v>
      </c>
      <c r="H68" s="25">
        <f t="shared" si="52"/>
        <v>8309249.9999999991</v>
      </c>
      <c r="M68" s="16" t="s">
        <v>95</v>
      </c>
      <c r="N68" s="26">
        <v>1</v>
      </c>
      <c r="O68" s="17">
        <f>3*'School head-Key13'!$O$12</f>
        <v>55.394999999999996</v>
      </c>
      <c r="P68" s="25">
        <v>150000</v>
      </c>
      <c r="Q68" s="25">
        <f t="shared" si="53"/>
        <v>55.394999999999996</v>
      </c>
      <c r="R68" s="25">
        <f t="shared" si="54"/>
        <v>8309249.9999999991</v>
      </c>
      <c r="W68" s="16" t="s">
        <v>95</v>
      </c>
      <c r="X68" s="17">
        <v>1</v>
      </c>
      <c r="Y68" s="17">
        <f>3*'School head-Key13'!$O$12</f>
        <v>55.394999999999996</v>
      </c>
      <c r="Z68" s="25">
        <v>150000</v>
      </c>
      <c r="AA68" s="25">
        <f t="shared" si="55"/>
        <v>55.394999999999996</v>
      </c>
      <c r="AB68" s="25">
        <f t="shared" si="56"/>
        <v>8309249.9999999991</v>
      </c>
    </row>
    <row r="69" spans="1:31" hidden="1" x14ac:dyDescent="0.25">
      <c r="A69" s="18" t="str">
        <f t="shared" si="50"/>
        <v>Conduct orientation to secondary school heads - training</v>
      </c>
      <c r="B69" s="16" t="s">
        <v>103</v>
      </c>
      <c r="C69" s="16" t="s">
        <v>95</v>
      </c>
      <c r="D69" s="17">
        <f>SUM(D60:D62)</f>
        <v>3770</v>
      </c>
      <c r="E69" s="17">
        <v>3</v>
      </c>
      <c r="F69" s="25">
        <v>15000</v>
      </c>
      <c r="G69" s="25">
        <f t="shared" si="51"/>
        <v>11310</v>
      </c>
      <c r="H69" s="25">
        <f t="shared" si="52"/>
        <v>169650000</v>
      </c>
      <c r="M69" s="16" t="s">
        <v>95</v>
      </c>
      <c r="N69" s="26">
        <f>SUM(N60:N62)</f>
        <v>194.27500000000001</v>
      </c>
      <c r="O69" s="17">
        <v>3</v>
      </c>
      <c r="P69" s="25">
        <v>15000</v>
      </c>
      <c r="Q69" s="25">
        <f t="shared" si="53"/>
        <v>582.82500000000005</v>
      </c>
      <c r="R69" s="25">
        <f t="shared" si="54"/>
        <v>8742375</v>
      </c>
      <c r="W69" s="16" t="s">
        <v>95</v>
      </c>
      <c r="X69" s="17">
        <f>SUM(X60:X62)</f>
        <v>3770</v>
      </c>
      <c r="Y69" s="17">
        <v>3</v>
      </c>
      <c r="Z69" s="25">
        <v>15000</v>
      </c>
      <c r="AA69" s="25">
        <f t="shared" si="55"/>
        <v>11310</v>
      </c>
      <c r="AB69" s="25">
        <f t="shared" si="56"/>
        <v>169650000</v>
      </c>
    </row>
    <row r="70" spans="1:31" hidden="1" x14ac:dyDescent="0.25">
      <c r="A70" s="18" t="str">
        <f t="shared" si="50"/>
        <v>Conduct orientation to secondary school heads - training</v>
      </c>
      <c r="B70" s="17" t="s">
        <v>104</v>
      </c>
      <c r="C70" s="17" t="s">
        <v>95</v>
      </c>
      <c r="F70" s="16" t="s">
        <v>11</v>
      </c>
      <c r="H70" s="27">
        <f>SUM(H60:H69)*5%</f>
        <v>54723476.25</v>
      </c>
      <c r="M70" s="17" t="s">
        <v>95</v>
      </c>
      <c r="N70" s="26"/>
      <c r="P70" s="16" t="s">
        <v>11</v>
      </c>
      <c r="R70" s="27">
        <f>SUM(R60:R69)*5%</f>
        <v>3334392.65625</v>
      </c>
      <c r="W70" s="17" t="s">
        <v>95</v>
      </c>
      <c r="Z70" s="16" t="s">
        <v>11</v>
      </c>
      <c r="AB70" s="27">
        <f>SUM(AB60:AB69)*5%</f>
        <v>54723476.25</v>
      </c>
    </row>
    <row r="71" spans="1:31" x14ac:dyDescent="0.25">
      <c r="A71" s="15" t="s">
        <v>119</v>
      </c>
      <c r="C71" s="20" t="s">
        <v>155</v>
      </c>
      <c r="H71" s="22">
        <f>SUMIFS($H$12:$H$83,$A$12:$A$83,$A71,$C$12:$C$83,".")</f>
        <v>4650000</v>
      </c>
      <c r="K71" s="24">
        <f>H71</f>
        <v>4650000</v>
      </c>
      <c r="M71" s="17" t="s">
        <v>155</v>
      </c>
      <c r="N71" s="26"/>
    </row>
    <row r="72" spans="1:31" hidden="1" x14ac:dyDescent="0.25">
      <c r="A72" s="18" t="str">
        <f t="shared" ref="A72:A80" si="57">A71</f>
        <v>Write compiled training report for primary and secondary</v>
      </c>
      <c r="B72" s="16" t="s">
        <v>120</v>
      </c>
      <c r="C72" s="20" t="s">
        <v>95</v>
      </c>
      <c r="D72" s="17">
        <v>10</v>
      </c>
      <c r="E72" s="17">
        <v>5</v>
      </c>
      <c r="F72" s="27">
        <v>65000</v>
      </c>
      <c r="G72" s="25">
        <f t="shared" ref="G72:G75" si="58">D72*E72</f>
        <v>50</v>
      </c>
      <c r="H72" s="25">
        <f t="shared" ref="H72:H75" si="59">F72*G72</f>
        <v>3250000</v>
      </c>
      <c r="I72" s="16" t="s">
        <v>121</v>
      </c>
      <c r="N72" s="26"/>
    </row>
    <row r="73" spans="1:31" hidden="1" x14ac:dyDescent="0.25">
      <c r="A73" s="18" t="str">
        <f t="shared" si="57"/>
        <v>Write compiled training report for primary and secondary</v>
      </c>
      <c r="B73" s="16" t="s">
        <v>122</v>
      </c>
      <c r="C73" s="20" t="s">
        <v>95</v>
      </c>
      <c r="D73" s="17">
        <v>10</v>
      </c>
      <c r="E73" s="17">
        <v>1</v>
      </c>
      <c r="F73" s="27">
        <v>50000</v>
      </c>
      <c r="G73" s="25">
        <f t="shared" si="58"/>
        <v>10</v>
      </c>
      <c r="H73" s="25">
        <f t="shared" si="59"/>
        <v>500000</v>
      </c>
      <c r="N73" s="26"/>
    </row>
    <row r="74" spans="1:31" hidden="1" x14ac:dyDescent="0.25">
      <c r="A74" s="18" t="str">
        <f t="shared" si="57"/>
        <v>Write compiled training report for primary and secondary</v>
      </c>
      <c r="B74" s="16" t="s">
        <v>101</v>
      </c>
      <c r="C74" s="20" t="s">
        <v>95</v>
      </c>
      <c r="D74" s="17">
        <v>10</v>
      </c>
      <c r="E74" s="17">
        <v>1</v>
      </c>
      <c r="F74" s="27">
        <v>15000</v>
      </c>
      <c r="G74" s="25">
        <f t="shared" si="58"/>
        <v>10</v>
      </c>
      <c r="H74" s="25">
        <f t="shared" si="59"/>
        <v>150000</v>
      </c>
      <c r="N74" s="26"/>
    </row>
    <row r="75" spans="1:31" hidden="1" x14ac:dyDescent="0.25">
      <c r="A75" s="18" t="str">
        <f t="shared" si="57"/>
        <v>Write compiled training report for primary and secondary</v>
      </c>
      <c r="B75" s="16" t="s">
        <v>103</v>
      </c>
      <c r="C75" s="20" t="s">
        <v>95</v>
      </c>
      <c r="D75" s="17">
        <v>10</v>
      </c>
      <c r="E75" s="17">
        <v>5</v>
      </c>
      <c r="F75" s="27">
        <v>15000</v>
      </c>
      <c r="G75" s="25">
        <f t="shared" si="58"/>
        <v>50</v>
      </c>
      <c r="H75" s="25">
        <f t="shared" si="59"/>
        <v>750000</v>
      </c>
      <c r="N75" s="26"/>
    </row>
    <row r="76" spans="1:31" x14ac:dyDescent="0.25">
      <c r="A76" s="15" t="s">
        <v>123</v>
      </c>
      <c r="C76" s="20" t="s">
        <v>155</v>
      </c>
      <c r="D76" s="16"/>
      <c r="E76" s="16"/>
      <c r="J76" s="16"/>
      <c r="M76" s="17" t="s">
        <v>155</v>
      </c>
      <c r="N76" s="26"/>
      <c r="P76" s="27"/>
      <c r="Q76" s="25"/>
      <c r="R76" s="22">
        <f>SUMIFS($R$12:$R$83,$A$12:$A$83,$A76,$M$12:$M$83,".")</f>
        <v>4650000</v>
      </c>
      <c r="U76" s="24">
        <f>R76</f>
        <v>4650000</v>
      </c>
      <c r="W76" s="20" t="s">
        <v>86</v>
      </c>
      <c r="Z76" s="27"/>
      <c r="AA76" s="25"/>
      <c r="AB76" s="22">
        <f>SUMIFS($AB$12:$AB$83,$A$12:$A$83,$A76,$W$12:$W$83,".")</f>
        <v>4650000</v>
      </c>
      <c r="AE76" s="24">
        <f>AB76</f>
        <v>4650000</v>
      </c>
    </row>
    <row r="77" spans="1:31" hidden="1" x14ac:dyDescent="0.25">
      <c r="A77" s="18" t="str">
        <f t="shared" si="57"/>
        <v>Make revisions on the best practice toolkit</v>
      </c>
      <c r="B77" s="16" t="s">
        <v>120</v>
      </c>
      <c r="C77" s="20"/>
      <c r="D77" s="16"/>
      <c r="E77" s="16"/>
      <c r="J77" s="16"/>
      <c r="M77" s="16" t="s">
        <v>95</v>
      </c>
      <c r="N77" s="26">
        <v>10</v>
      </c>
      <c r="O77" s="17">
        <v>5</v>
      </c>
      <c r="P77" s="27">
        <v>65000</v>
      </c>
      <c r="Q77" s="25">
        <f t="shared" ref="Q77:Q80" si="60">N77*O77</f>
        <v>50</v>
      </c>
      <c r="R77" s="25">
        <f t="shared" ref="R77:R80" si="61">P77*Q77</f>
        <v>3250000</v>
      </c>
      <c r="S77" s="16" t="s">
        <v>121</v>
      </c>
      <c r="W77" s="16" t="s">
        <v>95</v>
      </c>
      <c r="X77" s="17">
        <v>10</v>
      </c>
      <c r="Y77" s="17">
        <v>5</v>
      </c>
      <c r="Z77" s="27">
        <v>65000</v>
      </c>
      <c r="AA77" s="25">
        <f t="shared" ref="AA77:AA80" si="62">X77*Y77</f>
        <v>50</v>
      </c>
      <c r="AB77" s="25">
        <f t="shared" ref="AB77:AB80" si="63">Z77*AA77</f>
        <v>3250000</v>
      </c>
      <c r="AC77" s="16" t="s">
        <v>121</v>
      </c>
    </row>
    <row r="78" spans="1:31" hidden="1" x14ac:dyDescent="0.25">
      <c r="A78" s="18" t="str">
        <f t="shared" si="57"/>
        <v>Make revisions on the best practice toolkit</v>
      </c>
      <c r="B78" s="16" t="s">
        <v>122</v>
      </c>
      <c r="C78" s="20"/>
      <c r="D78" s="16"/>
      <c r="E78" s="16"/>
      <c r="J78" s="16"/>
      <c r="M78" s="17" t="s">
        <v>95</v>
      </c>
      <c r="N78" s="26">
        <v>10</v>
      </c>
      <c r="O78" s="17">
        <v>1</v>
      </c>
      <c r="P78" s="27">
        <v>50000</v>
      </c>
      <c r="Q78" s="25">
        <f t="shared" si="60"/>
        <v>10</v>
      </c>
      <c r="R78" s="25">
        <f t="shared" si="61"/>
        <v>500000</v>
      </c>
      <c r="W78" s="17" t="s">
        <v>95</v>
      </c>
      <c r="X78" s="17">
        <v>10</v>
      </c>
      <c r="Y78" s="17">
        <v>1</v>
      </c>
      <c r="Z78" s="27">
        <v>50000</v>
      </c>
      <c r="AA78" s="25">
        <f t="shared" si="62"/>
        <v>10</v>
      </c>
      <c r="AB78" s="25">
        <f t="shared" si="63"/>
        <v>500000</v>
      </c>
    </row>
    <row r="79" spans="1:31" hidden="1" x14ac:dyDescent="0.25">
      <c r="A79" s="18" t="str">
        <f t="shared" si="57"/>
        <v>Make revisions on the best practice toolkit</v>
      </c>
      <c r="B79" s="16" t="s">
        <v>101</v>
      </c>
      <c r="C79" s="20"/>
      <c r="D79" s="16"/>
      <c r="E79" s="16"/>
      <c r="J79" s="16"/>
      <c r="M79" s="17" t="s">
        <v>95</v>
      </c>
      <c r="N79" s="26">
        <v>10</v>
      </c>
      <c r="O79" s="17">
        <v>1</v>
      </c>
      <c r="P79" s="27">
        <v>15000</v>
      </c>
      <c r="Q79" s="25">
        <f t="shared" si="60"/>
        <v>10</v>
      </c>
      <c r="R79" s="25">
        <f t="shared" si="61"/>
        <v>150000</v>
      </c>
      <c r="W79" s="17" t="s">
        <v>95</v>
      </c>
      <c r="X79" s="17">
        <v>10</v>
      </c>
      <c r="Y79" s="17">
        <v>1</v>
      </c>
      <c r="Z79" s="27">
        <v>15000</v>
      </c>
      <c r="AA79" s="25">
        <f t="shared" si="62"/>
        <v>10</v>
      </c>
      <c r="AB79" s="25">
        <f t="shared" si="63"/>
        <v>150000</v>
      </c>
    </row>
    <row r="80" spans="1:31" hidden="1" x14ac:dyDescent="0.25">
      <c r="A80" s="18" t="str">
        <f t="shared" si="57"/>
        <v>Make revisions on the best practice toolkit</v>
      </c>
      <c r="B80" s="16" t="s">
        <v>103</v>
      </c>
      <c r="C80" s="20"/>
      <c r="D80" s="16"/>
      <c r="E80" s="16"/>
      <c r="J80" s="16"/>
      <c r="M80" s="17" t="s">
        <v>95</v>
      </c>
      <c r="N80" s="26">
        <v>10</v>
      </c>
      <c r="O80" s="17">
        <v>5</v>
      </c>
      <c r="P80" s="27">
        <v>15000</v>
      </c>
      <c r="Q80" s="25">
        <f t="shared" si="60"/>
        <v>50</v>
      </c>
      <c r="R80" s="25">
        <f t="shared" si="61"/>
        <v>750000</v>
      </c>
      <c r="W80" s="17" t="s">
        <v>95</v>
      </c>
      <c r="X80" s="17">
        <v>10</v>
      </c>
      <c r="Y80" s="17">
        <v>5</v>
      </c>
      <c r="Z80" s="27">
        <v>15000</v>
      </c>
      <c r="AA80" s="25">
        <f t="shared" si="62"/>
        <v>50</v>
      </c>
      <c r="AB80" s="25">
        <f t="shared" si="63"/>
        <v>750000</v>
      </c>
    </row>
    <row r="81" spans="1:32" x14ac:dyDescent="0.25">
      <c r="A81" s="15" t="s">
        <v>13</v>
      </c>
      <c r="C81" s="20" t="s">
        <v>155</v>
      </c>
      <c r="H81" s="22">
        <f>SUMIFS($H$12:$H$83,$A$12:$A$83,$A81,$C$12:$C$83,".")</f>
        <v>64130000</v>
      </c>
      <c r="K81" s="24">
        <f>H81</f>
        <v>64130000</v>
      </c>
      <c r="M81" s="17" t="s">
        <v>155</v>
      </c>
      <c r="N81" s="26"/>
      <c r="R81" s="22">
        <f>SUMIFS($R$12:$R$83,$A$12:$A$83,$A81,$M$12:$M$83,".")</f>
        <v>64130000</v>
      </c>
      <c r="U81" s="24">
        <f>R81</f>
        <v>64130000</v>
      </c>
      <c r="W81" s="20" t="s">
        <v>90</v>
      </c>
      <c r="AB81" s="22">
        <f>SUMIFS($AB$12:$AB$83,$A$12:$A$83,$A81,$W$12:$W$83,".")</f>
        <v>64130000</v>
      </c>
      <c r="AE81" s="24">
        <f>AB81</f>
        <v>64130000</v>
      </c>
    </row>
    <row r="82" spans="1:32" s="17" customFormat="1" hidden="1" x14ac:dyDescent="0.25">
      <c r="A82" s="18" t="str">
        <f t="shared" ref="A82:A83" si="64">A81</f>
        <v>Conduct M&amp;E for orientation to primary and secondary school heads</v>
      </c>
      <c r="B82" s="16" t="s">
        <v>124</v>
      </c>
      <c r="C82" s="16" t="s">
        <v>95</v>
      </c>
      <c r="D82" s="17">
        <f>'School head-Key13'!$D$27</f>
        <v>55</v>
      </c>
      <c r="E82" s="17">
        <v>14</v>
      </c>
      <c r="F82" s="25">
        <v>80000</v>
      </c>
      <c r="G82" s="25">
        <f t="shared" ref="G82:G83" si="65">D82*E82</f>
        <v>770</v>
      </c>
      <c r="H82" s="25">
        <f t="shared" ref="H82:H83" si="66">F82*G82</f>
        <v>61600000</v>
      </c>
      <c r="I82" s="16" t="s">
        <v>125</v>
      </c>
      <c r="K82" s="16"/>
      <c r="L82" s="16"/>
      <c r="M82" s="16" t="s">
        <v>95</v>
      </c>
      <c r="N82" s="26">
        <f>'School head-Key14'!$D$27</f>
        <v>55</v>
      </c>
      <c r="O82" s="17">
        <v>14</v>
      </c>
      <c r="P82" s="25">
        <v>80000</v>
      </c>
      <c r="Q82" s="25">
        <f t="shared" ref="Q82:Q83" si="67">N82*O82</f>
        <v>770</v>
      </c>
      <c r="R82" s="25">
        <f t="shared" ref="R82:R83" si="68">P82*Q82</f>
        <v>61600000</v>
      </c>
      <c r="S82" s="16" t="s">
        <v>125</v>
      </c>
      <c r="U82" s="16"/>
      <c r="V82" s="16"/>
      <c r="W82" s="16" t="s">
        <v>95</v>
      </c>
      <c r="X82" s="17">
        <f>'School head-Key13'!$D$27</f>
        <v>55</v>
      </c>
      <c r="Y82" s="17">
        <v>14</v>
      </c>
      <c r="Z82" s="25">
        <v>80000</v>
      </c>
      <c r="AA82" s="25">
        <f t="shared" ref="AA82:AA83" si="69">X82*Y82</f>
        <v>770</v>
      </c>
      <c r="AB82" s="25">
        <f t="shared" ref="AB82:AB83" si="70">Z82*AA82</f>
        <v>61600000</v>
      </c>
      <c r="AC82" s="16" t="s">
        <v>125</v>
      </c>
      <c r="AE82" s="16"/>
      <c r="AF82" s="16"/>
    </row>
    <row r="83" spans="1:32" s="17" customFormat="1" hidden="1" x14ac:dyDescent="0.25">
      <c r="A83" s="18" t="str">
        <f t="shared" si="64"/>
        <v>Conduct M&amp;E for orientation to primary and secondary school heads</v>
      </c>
      <c r="B83" s="17" t="s">
        <v>126</v>
      </c>
      <c r="C83" s="17" t="s">
        <v>95</v>
      </c>
      <c r="D83" s="17">
        <f>'School head-Key13'!$C$29</f>
        <v>11</v>
      </c>
      <c r="E83" s="17">
        <v>1</v>
      </c>
      <c r="F83" s="25">
        <f>2300*100</f>
        <v>230000</v>
      </c>
      <c r="G83" s="25">
        <f t="shared" si="65"/>
        <v>11</v>
      </c>
      <c r="H83" s="25">
        <f t="shared" si="66"/>
        <v>2530000</v>
      </c>
      <c r="I83" s="16" t="s">
        <v>127</v>
      </c>
      <c r="K83" s="16"/>
      <c r="L83" s="16"/>
      <c r="M83" s="17" t="s">
        <v>95</v>
      </c>
      <c r="N83" s="26">
        <f>'School head-Key14'!$C$29</f>
        <v>11</v>
      </c>
      <c r="O83" s="17">
        <v>1</v>
      </c>
      <c r="P83" s="25">
        <f>2300*100</f>
        <v>230000</v>
      </c>
      <c r="Q83" s="25">
        <f t="shared" si="67"/>
        <v>11</v>
      </c>
      <c r="R83" s="25">
        <f t="shared" si="68"/>
        <v>2530000</v>
      </c>
      <c r="S83" s="16" t="s">
        <v>127</v>
      </c>
      <c r="U83" s="16"/>
      <c r="V83" s="16"/>
      <c r="W83" s="17" t="s">
        <v>95</v>
      </c>
      <c r="X83" s="17">
        <f>'School head-Key13'!$C$29</f>
        <v>11</v>
      </c>
      <c r="Y83" s="17">
        <v>1</v>
      </c>
      <c r="Z83" s="25">
        <f>2300*100</f>
        <v>230000</v>
      </c>
      <c r="AA83" s="25">
        <f t="shared" si="69"/>
        <v>11</v>
      </c>
      <c r="AB83" s="25">
        <f t="shared" si="70"/>
        <v>2530000</v>
      </c>
      <c r="AC83" s="16" t="s">
        <v>127</v>
      </c>
      <c r="AE83" s="16"/>
      <c r="AF83" s="16"/>
    </row>
    <row r="84" spans="1:32" s="17" customFormat="1" x14ac:dyDescent="0.25">
      <c r="A84" s="15"/>
      <c r="B84" s="16"/>
      <c r="C84" s="16"/>
      <c r="F84" s="16"/>
      <c r="G84" s="16"/>
      <c r="H84" s="16"/>
      <c r="I84" s="16"/>
      <c r="K84" s="16"/>
      <c r="L84" s="16"/>
      <c r="P84" s="16"/>
      <c r="Q84" s="16"/>
      <c r="R84" s="16"/>
      <c r="S84" s="16"/>
      <c r="U84" s="16"/>
      <c r="V84" s="16"/>
      <c r="Z84" s="16"/>
      <c r="AA84" s="16"/>
      <c r="AB84" s="16"/>
      <c r="AC84" s="16"/>
      <c r="AE84" s="16"/>
      <c r="AF84" s="16"/>
    </row>
    <row r="85" spans="1:32" s="17" customFormat="1" x14ac:dyDescent="0.25">
      <c r="A85" s="15"/>
      <c r="F85" s="16"/>
      <c r="G85" s="16"/>
      <c r="H85" s="16"/>
      <c r="I85" s="16"/>
      <c r="K85" s="16"/>
      <c r="L85" s="16"/>
      <c r="P85" s="16"/>
      <c r="Q85" s="16"/>
      <c r="R85" s="16"/>
      <c r="S85" s="16"/>
      <c r="U85" s="16"/>
      <c r="V85" s="16"/>
      <c r="Z85" s="16"/>
      <c r="AA85" s="16"/>
      <c r="AB85" s="16"/>
      <c r="AC85" s="16"/>
      <c r="AE85" s="16"/>
      <c r="AF85" s="16"/>
    </row>
    <row r="86" spans="1:32" s="17" customFormat="1" x14ac:dyDescent="0.25">
      <c r="A86" s="15"/>
      <c r="B86" s="16"/>
      <c r="C86" s="16"/>
      <c r="F86" s="16"/>
      <c r="G86" s="16"/>
      <c r="H86" s="16"/>
      <c r="I86" s="16"/>
      <c r="K86" s="16"/>
      <c r="L86" s="16"/>
      <c r="P86" s="16"/>
      <c r="Q86" s="16"/>
      <c r="R86" s="16"/>
      <c r="S86" s="16"/>
      <c r="U86" s="16"/>
      <c r="V86" s="16"/>
      <c r="Z86" s="16"/>
      <c r="AA86" s="16"/>
      <c r="AB86" s="16"/>
      <c r="AC86" s="16"/>
      <c r="AE86" s="16"/>
      <c r="AF86" s="16"/>
    </row>
    <row r="87" spans="1:32" s="17" customFormat="1" x14ac:dyDescent="0.25">
      <c r="A87" s="16"/>
      <c r="F87" s="16"/>
      <c r="G87" s="16"/>
      <c r="H87" s="16"/>
      <c r="I87" s="16"/>
      <c r="K87" s="24">
        <v>139671000</v>
      </c>
      <c r="L87" s="16"/>
      <c r="P87" s="16"/>
      <c r="Q87" s="16"/>
      <c r="R87" s="16"/>
      <c r="S87" s="16"/>
      <c r="U87" s="25">
        <v>7152075</v>
      </c>
      <c r="V87" s="16"/>
      <c r="Z87" s="16"/>
      <c r="AA87" s="16"/>
      <c r="AB87" s="16"/>
      <c r="AC87" s="16"/>
      <c r="AE87" s="16"/>
      <c r="AF87" s="16"/>
    </row>
    <row r="88" spans="1:32" s="17" customFormat="1" x14ac:dyDescent="0.25">
      <c r="A88" s="16"/>
      <c r="B88" s="16"/>
      <c r="C88" s="16"/>
      <c r="F88" s="16"/>
      <c r="G88" s="16"/>
      <c r="H88" s="16"/>
      <c r="I88" s="16"/>
      <c r="K88" s="24">
        <v>13650000</v>
      </c>
      <c r="L88" s="16"/>
      <c r="P88" s="16"/>
      <c r="Q88" s="16"/>
      <c r="R88" s="16"/>
      <c r="S88" s="16"/>
      <c r="U88" s="25">
        <v>2533125</v>
      </c>
      <c r="V88" s="16"/>
      <c r="Z88" s="16"/>
      <c r="AA88" s="16"/>
      <c r="AB88" s="16"/>
      <c r="AC88" s="16"/>
      <c r="AE88" s="16"/>
      <c r="AF88" s="16"/>
    </row>
    <row r="89" spans="1:32" s="17" customFormat="1" x14ac:dyDescent="0.25">
      <c r="A89" s="16"/>
      <c r="B89" s="16"/>
      <c r="C89" s="16"/>
      <c r="F89" s="16"/>
      <c r="G89" s="16"/>
      <c r="H89" s="16"/>
      <c r="I89" s="16"/>
      <c r="K89" s="24">
        <v>92631000</v>
      </c>
      <c r="L89" s="16"/>
      <c r="P89" s="16"/>
      <c r="Q89" s="16"/>
      <c r="R89" s="16"/>
      <c r="S89" s="16"/>
      <c r="U89" s="25">
        <v>13048875</v>
      </c>
      <c r="V89" s="16"/>
      <c r="Z89" s="16"/>
      <c r="AA89" s="16"/>
      <c r="AB89" s="16"/>
      <c r="AC89" s="16"/>
      <c r="AE89" s="16"/>
      <c r="AF89" s="16"/>
    </row>
    <row r="90" spans="1:32" s="17" customFormat="1" x14ac:dyDescent="0.25">
      <c r="A90" s="16"/>
      <c r="B90" s="16"/>
      <c r="C90" s="16"/>
      <c r="F90" s="16"/>
      <c r="G90" s="16"/>
      <c r="H90" s="16"/>
      <c r="I90" s="16"/>
      <c r="K90" s="24">
        <v>5157275760</v>
      </c>
      <c r="L90" s="16"/>
      <c r="P90" s="16"/>
      <c r="Q90" s="16"/>
      <c r="R90" s="16"/>
      <c r="S90" s="16"/>
      <c r="U90" s="25">
        <v>287904802.5</v>
      </c>
      <c r="V90" s="16"/>
      <c r="Z90" s="16"/>
      <c r="AA90" s="16"/>
      <c r="AB90" s="16"/>
      <c r="AC90" s="16"/>
      <c r="AE90" s="16"/>
      <c r="AF90" s="16"/>
    </row>
    <row r="91" spans="1:32" s="17" customFormat="1" x14ac:dyDescent="0.25">
      <c r="A91" s="16"/>
      <c r="B91" s="16"/>
      <c r="C91" s="16"/>
      <c r="F91" s="16"/>
      <c r="G91" s="16"/>
      <c r="H91" s="16"/>
      <c r="I91" s="16"/>
      <c r="K91" s="24">
        <v>7297500</v>
      </c>
      <c r="L91" s="16"/>
      <c r="P91" s="16"/>
      <c r="Q91" s="16"/>
      <c r="R91" s="16"/>
      <c r="S91" s="16"/>
      <c r="U91" s="25">
        <v>1739062.5</v>
      </c>
      <c r="V91" s="16"/>
      <c r="Z91" s="16"/>
      <c r="AA91" s="16"/>
      <c r="AB91" s="16"/>
      <c r="AC91" s="16"/>
      <c r="AE91" s="16"/>
      <c r="AF91" s="16"/>
    </row>
    <row r="92" spans="1:32" s="17" customFormat="1" x14ac:dyDescent="0.25">
      <c r="A92" s="16"/>
      <c r="B92" s="16"/>
      <c r="C92" s="16"/>
      <c r="F92" s="16"/>
      <c r="G92" s="16"/>
      <c r="H92" s="16"/>
      <c r="I92" s="16"/>
      <c r="K92" s="24">
        <v>30381750</v>
      </c>
      <c r="L92" s="16"/>
      <c r="P92" s="16"/>
      <c r="Q92" s="16"/>
      <c r="R92" s="16"/>
      <c r="S92" s="16"/>
      <c r="U92" s="25">
        <v>5267718.75</v>
      </c>
      <c r="V92" s="16"/>
      <c r="Z92" s="16"/>
      <c r="AA92" s="16"/>
      <c r="AB92" s="16"/>
      <c r="AC92" s="16"/>
      <c r="AE92" s="16"/>
      <c r="AF92" s="16"/>
    </row>
    <row r="93" spans="1:32" s="17" customFormat="1" x14ac:dyDescent="0.25">
      <c r="A93" s="16"/>
      <c r="B93" s="16"/>
      <c r="C93" s="16"/>
      <c r="F93" s="16"/>
      <c r="G93" s="16"/>
      <c r="H93" s="16"/>
      <c r="I93" s="16"/>
      <c r="K93" s="24">
        <v>1149193001.25</v>
      </c>
      <c r="L93" s="16"/>
      <c r="P93" s="16"/>
      <c r="Q93" s="16"/>
      <c r="R93" s="16"/>
      <c r="S93" s="16"/>
      <c r="U93" s="25">
        <v>70022245.78125</v>
      </c>
      <c r="V93" s="16"/>
      <c r="Z93" s="16"/>
      <c r="AA93" s="16"/>
      <c r="AB93" s="16"/>
      <c r="AC93" s="16"/>
      <c r="AE93" s="16"/>
      <c r="AF93" s="16"/>
    </row>
    <row r="94" spans="1:32" s="17" customFormat="1" x14ac:dyDescent="0.25">
      <c r="A94" s="16"/>
      <c r="B94" s="16"/>
      <c r="C94" s="16"/>
      <c r="F94" s="16"/>
      <c r="G94" s="16"/>
      <c r="H94" s="16"/>
      <c r="I94" s="16"/>
      <c r="K94" s="24">
        <v>4650000</v>
      </c>
      <c r="L94" s="16"/>
      <c r="P94" s="16"/>
      <c r="Q94" s="16"/>
      <c r="R94" s="16"/>
      <c r="S94" s="16"/>
      <c r="U94" s="27">
        <v>0</v>
      </c>
      <c r="V94" s="16"/>
      <c r="Z94" s="16"/>
      <c r="AA94" s="16"/>
      <c r="AB94" s="16"/>
      <c r="AC94" s="16"/>
      <c r="AE94" s="16"/>
      <c r="AF94" s="16"/>
    </row>
    <row r="95" spans="1:32" s="17" customFormat="1" x14ac:dyDescent="0.25">
      <c r="A95" s="16"/>
      <c r="B95" s="16"/>
      <c r="C95" s="16"/>
      <c r="F95" s="16"/>
      <c r="G95" s="16"/>
      <c r="H95" s="16"/>
      <c r="I95" s="16"/>
      <c r="K95" s="24">
        <v>0</v>
      </c>
      <c r="L95" s="16"/>
      <c r="P95" s="16"/>
      <c r="Q95" s="16"/>
      <c r="R95" s="16"/>
      <c r="S95" s="16"/>
      <c r="U95" s="25">
        <v>4650000</v>
      </c>
      <c r="V95" s="16"/>
      <c r="Z95" s="16"/>
      <c r="AA95" s="16"/>
      <c r="AB95" s="16"/>
      <c r="AC95" s="16"/>
      <c r="AE95" s="16"/>
      <c r="AF95" s="16"/>
    </row>
    <row r="96" spans="1:32" s="17" customFormat="1" x14ac:dyDescent="0.25">
      <c r="A96" s="16"/>
      <c r="B96" s="16"/>
      <c r="C96" s="16"/>
      <c r="F96" s="16"/>
      <c r="G96" s="16"/>
      <c r="H96" s="16"/>
      <c r="I96" s="16"/>
      <c r="K96" s="25">
        <v>64130000</v>
      </c>
      <c r="L96" s="16"/>
      <c r="P96" s="16"/>
      <c r="Q96" s="16"/>
      <c r="R96" s="16"/>
      <c r="S96" s="16"/>
      <c r="U96" s="25">
        <v>64130000</v>
      </c>
      <c r="V96" s="16"/>
      <c r="Z96" s="16"/>
      <c r="AA96" s="16"/>
      <c r="AB96" s="16"/>
      <c r="AC96" s="16"/>
      <c r="AE96" s="16"/>
      <c r="AF96" s="16"/>
    </row>
    <row r="97" spans="1:32" s="17" customFormat="1" x14ac:dyDescent="0.25">
      <c r="A97" s="16"/>
      <c r="B97" s="16"/>
      <c r="C97" s="16"/>
      <c r="F97" s="16"/>
      <c r="G97" s="16"/>
      <c r="H97" s="16"/>
      <c r="I97" s="16"/>
      <c r="K97" s="25"/>
      <c r="L97" s="16"/>
      <c r="P97" s="16"/>
      <c r="Q97" s="16"/>
      <c r="R97" s="16"/>
      <c r="S97" s="16"/>
      <c r="U97" s="16"/>
      <c r="V97" s="16"/>
      <c r="Z97" s="16"/>
      <c r="AA97" s="16"/>
      <c r="AB97" s="16"/>
      <c r="AC97" s="16"/>
      <c r="AE97" s="16"/>
      <c r="AF97" s="16"/>
    </row>
    <row r="98" spans="1:32" x14ac:dyDescent="0.25">
      <c r="K98" s="28">
        <f>K87/1000000</f>
        <v>139.67099999999999</v>
      </c>
      <c r="U98" s="28">
        <f>U87/1000000</f>
        <v>7.152075</v>
      </c>
    </row>
    <row r="99" spans="1:32" x14ac:dyDescent="0.25">
      <c r="K99" s="28">
        <f t="shared" ref="K99:K107" si="71">K88/1000000</f>
        <v>13.65</v>
      </c>
      <c r="U99" s="28">
        <f t="shared" ref="U99:U107" si="72">U88/1000000</f>
        <v>2.5331250000000001</v>
      </c>
    </row>
    <row r="100" spans="1:32" x14ac:dyDescent="0.25">
      <c r="K100" s="28">
        <f t="shared" si="71"/>
        <v>92.631</v>
      </c>
      <c r="U100" s="28">
        <f t="shared" si="72"/>
        <v>13.048875000000001</v>
      </c>
    </row>
    <row r="101" spans="1:32" x14ac:dyDescent="0.25">
      <c r="K101" s="28">
        <f t="shared" si="71"/>
        <v>5157.2757600000004</v>
      </c>
      <c r="U101" s="28">
        <f t="shared" si="72"/>
        <v>287.90480250000002</v>
      </c>
    </row>
    <row r="102" spans="1:32" x14ac:dyDescent="0.25">
      <c r="K102" s="28">
        <f t="shared" si="71"/>
        <v>7.2975000000000003</v>
      </c>
      <c r="U102" s="28">
        <f t="shared" si="72"/>
        <v>1.7390625</v>
      </c>
    </row>
    <row r="103" spans="1:32" x14ac:dyDescent="0.25">
      <c r="K103" s="28">
        <f t="shared" si="71"/>
        <v>30.38175</v>
      </c>
      <c r="U103" s="28">
        <f t="shared" si="72"/>
        <v>5.2677187500000002</v>
      </c>
    </row>
    <row r="104" spans="1:32" x14ac:dyDescent="0.25">
      <c r="K104" s="28">
        <f t="shared" si="71"/>
        <v>1149.19300125</v>
      </c>
      <c r="U104" s="28">
        <f t="shared" si="72"/>
        <v>70.022245781250007</v>
      </c>
    </row>
    <row r="105" spans="1:32" x14ac:dyDescent="0.25">
      <c r="K105" s="28">
        <f t="shared" si="71"/>
        <v>4.6500000000000004</v>
      </c>
      <c r="U105" s="28">
        <f t="shared" si="72"/>
        <v>0</v>
      </c>
    </row>
    <row r="106" spans="1:32" x14ac:dyDescent="0.25">
      <c r="K106" s="28">
        <f t="shared" si="71"/>
        <v>0</v>
      </c>
      <c r="U106" s="28">
        <f t="shared" si="72"/>
        <v>4.6500000000000004</v>
      </c>
    </row>
    <row r="107" spans="1:32" x14ac:dyDescent="0.25">
      <c r="K107" s="28">
        <f t="shared" si="71"/>
        <v>64.13</v>
      </c>
      <c r="U107" s="28">
        <f t="shared" si="72"/>
        <v>64.13</v>
      </c>
    </row>
  </sheetData>
  <autoFilter ref="A11:I83">
    <filterColumn colId="1">
      <filters blank="1"/>
    </filterColumn>
  </autoFilter>
  <mergeCells count="4">
    <mergeCell ref="K9:AF9"/>
    <mergeCell ref="K10:L10"/>
    <mergeCell ref="U10:V10"/>
    <mergeCell ref="AE10:AF10"/>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47"/>
  <sheetViews>
    <sheetView topLeftCell="A13" workbookViewId="0">
      <selection activeCell="K29" sqref="K29"/>
    </sheetView>
  </sheetViews>
  <sheetFormatPr defaultColWidth="8.85546875" defaultRowHeight="15" x14ac:dyDescent="0.25"/>
  <cols>
    <col min="1" max="1" width="8.85546875" style="29"/>
    <col min="2" max="2" width="19.7109375" style="29" bestFit="1" customWidth="1"/>
    <col min="3" max="11" width="8.85546875" style="29"/>
    <col min="12" max="12" width="2.42578125" style="29" customWidth="1"/>
    <col min="13" max="13" width="8.85546875" style="29"/>
    <col min="14" max="14" width="2.42578125" style="29" customWidth="1"/>
    <col min="15" max="19" width="8.85546875" style="29"/>
    <col min="20" max="20" width="2.42578125" style="29" customWidth="1"/>
    <col min="21" max="21" width="8.85546875" style="29"/>
    <col min="22" max="22" width="2.42578125" style="29" customWidth="1"/>
    <col min="23" max="16384" width="8.85546875" style="29"/>
  </cols>
  <sheetData>
    <row r="2" spans="2:24" x14ac:dyDescent="0.25">
      <c r="D2" s="30">
        <v>2008</v>
      </c>
      <c r="E2" s="30">
        <v>2009</v>
      </c>
      <c r="F2" s="30">
        <v>2010</v>
      </c>
      <c r="G2" s="30">
        <v>2011</v>
      </c>
      <c r="H2" s="30">
        <v>2012</v>
      </c>
    </row>
    <row r="3" spans="2:24" x14ac:dyDescent="0.25">
      <c r="B3" s="29" t="s">
        <v>74</v>
      </c>
      <c r="D3" s="29">
        <v>15673</v>
      </c>
      <c r="E3" s="29">
        <v>15727</v>
      </c>
      <c r="F3" s="29">
        <v>15816</v>
      </c>
      <c r="G3" s="29">
        <v>16001</v>
      </c>
      <c r="H3" s="29">
        <v>16331</v>
      </c>
    </row>
    <row r="4" spans="2:24" x14ac:dyDescent="0.25">
      <c r="C4" s="29" t="s">
        <v>4</v>
      </c>
      <c r="D4" s="29">
        <v>15257</v>
      </c>
      <c r="E4" s="29">
        <v>15301</v>
      </c>
      <c r="F4" s="29">
        <v>15265</v>
      </c>
      <c r="G4" s="29">
        <v>15412</v>
      </c>
      <c r="H4" s="29">
        <v>15525</v>
      </c>
      <c r="K4" s="29">
        <f>D25</f>
        <v>15939</v>
      </c>
      <c r="M4" s="29">
        <v>150</v>
      </c>
      <c r="O4" s="31">
        <f>K4/M4</f>
        <v>106.26</v>
      </c>
      <c r="P4" s="29" t="s">
        <v>128</v>
      </c>
      <c r="S4" s="29">
        <v>5500</v>
      </c>
      <c r="U4" s="29">
        <v>150</v>
      </c>
      <c r="W4" s="31">
        <f>S4/U4</f>
        <v>36.666666666666664</v>
      </c>
      <c r="X4" s="29" t="s">
        <v>128</v>
      </c>
    </row>
    <row r="5" spans="2:24" x14ac:dyDescent="0.25">
      <c r="C5" s="29" t="s">
        <v>75</v>
      </c>
      <c r="D5" s="29">
        <v>416</v>
      </c>
      <c r="E5" s="29">
        <v>426</v>
      </c>
      <c r="F5" s="29">
        <v>551</v>
      </c>
      <c r="G5" s="29">
        <v>589</v>
      </c>
      <c r="H5" s="29">
        <v>806</v>
      </c>
      <c r="O5" s="31">
        <f>O4/$C$30</f>
        <v>4.2504</v>
      </c>
      <c r="P5" s="29" t="s">
        <v>129</v>
      </c>
      <c r="W5" s="31">
        <f>ROUND(W4/25,0)</f>
        <v>1</v>
      </c>
      <c r="X5" s="29" t="s">
        <v>129</v>
      </c>
    </row>
    <row r="6" spans="2:24" x14ac:dyDescent="0.25">
      <c r="B6" s="29" t="s">
        <v>76</v>
      </c>
      <c r="D6" s="29">
        <v>3798</v>
      </c>
      <c r="E6" s="29">
        <v>4102</v>
      </c>
      <c r="F6" s="29">
        <v>4266</v>
      </c>
      <c r="G6" s="29">
        <v>4367</v>
      </c>
      <c r="H6" s="29">
        <v>4528</v>
      </c>
      <c r="O6" s="29">
        <v>3</v>
      </c>
      <c r="P6" s="29" t="s">
        <v>130</v>
      </c>
      <c r="W6" s="29">
        <v>3</v>
      </c>
      <c r="X6" s="29" t="s">
        <v>130</v>
      </c>
    </row>
    <row r="7" spans="2:24" x14ac:dyDescent="0.25">
      <c r="C7" s="29" t="s">
        <v>4</v>
      </c>
      <c r="D7" s="29">
        <v>3039</v>
      </c>
      <c r="E7" s="29">
        <v>3283</v>
      </c>
      <c r="F7" s="29">
        <v>3397</v>
      </c>
      <c r="G7" s="29">
        <v>3425</v>
      </c>
      <c r="H7" s="29">
        <v>3508</v>
      </c>
      <c r="O7" s="29">
        <v>2</v>
      </c>
      <c r="P7" s="29" t="s">
        <v>131</v>
      </c>
      <c r="W7" s="29">
        <v>2</v>
      </c>
      <c r="X7" s="29" t="s">
        <v>131</v>
      </c>
    </row>
    <row r="8" spans="2:24" x14ac:dyDescent="0.25">
      <c r="C8" s="29" t="s">
        <v>75</v>
      </c>
      <c r="D8" s="29">
        <v>759</v>
      </c>
      <c r="E8" s="29">
        <v>819</v>
      </c>
      <c r="F8" s="29">
        <v>869</v>
      </c>
      <c r="G8" s="29">
        <v>942</v>
      </c>
      <c r="H8" s="29">
        <v>1020</v>
      </c>
    </row>
    <row r="9" spans="2:24" x14ac:dyDescent="0.25">
      <c r="O9" s="31">
        <f>O5*SUM(O6:O7)</f>
        <v>21.251999999999999</v>
      </c>
      <c r="P9" s="29" t="s">
        <v>132</v>
      </c>
      <c r="W9" s="31">
        <f>W5*SUM(W6:W7)</f>
        <v>5</v>
      </c>
      <c r="X9" s="29" t="s">
        <v>132</v>
      </c>
    </row>
    <row r="12" spans="2:24" x14ac:dyDescent="0.25">
      <c r="K12" s="29">
        <f>H25</f>
        <v>3693</v>
      </c>
      <c r="M12" s="29">
        <v>200</v>
      </c>
      <c r="O12" s="31">
        <f>K12/M12</f>
        <v>18.465</v>
      </c>
      <c r="P12" s="29" t="s">
        <v>128</v>
      </c>
      <c r="S12" s="29">
        <v>1200</v>
      </c>
      <c r="U12" s="29">
        <v>200</v>
      </c>
      <c r="W12" s="31">
        <f>S12/U12</f>
        <v>6</v>
      </c>
      <c r="X12" s="29" t="s">
        <v>128</v>
      </c>
    </row>
    <row r="13" spans="2:24" x14ac:dyDescent="0.25">
      <c r="O13" s="31">
        <f>O12/$C$29</f>
        <v>1.6786363636363637</v>
      </c>
      <c r="P13" s="29" t="s">
        <v>129</v>
      </c>
      <c r="W13" s="31">
        <f>ROUND(W12/25,0)</f>
        <v>0</v>
      </c>
      <c r="X13" s="29" t="s">
        <v>129</v>
      </c>
    </row>
    <row r="14" spans="2:24" x14ac:dyDescent="0.25">
      <c r="O14" s="29">
        <v>3</v>
      </c>
      <c r="P14" s="29" t="s">
        <v>130</v>
      </c>
      <c r="W14" s="29">
        <v>3</v>
      </c>
      <c r="X14" s="29" t="s">
        <v>130</v>
      </c>
    </row>
    <row r="15" spans="2:24" x14ac:dyDescent="0.25">
      <c r="O15" s="29">
        <v>2</v>
      </c>
      <c r="P15" s="29" t="s">
        <v>131</v>
      </c>
      <c r="W15" s="29">
        <v>2</v>
      </c>
      <c r="X15" s="29" t="s">
        <v>131</v>
      </c>
    </row>
    <row r="16" spans="2:24" x14ac:dyDescent="0.25">
      <c r="B16" s="29">
        <v>2013</v>
      </c>
    </row>
    <row r="17" spans="2:24" x14ac:dyDescent="0.25">
      <c r="D17" s="29" t="s">
        <v>9</v>
      </c>
      <c r="H17" s="29" t="s">
        <v>10</v>
      </c>
      <c r="O17" s="31">
        <f>O13*SUM(O14:O15)</f>
        <v>8.3931818181818194</v>
      </c>
      <c r="P17" s="29" t="s">
        <v>132</v>
      </c>
      <c r="W17" s="31">
        <f>W13*SUM(W14:W15)</f>
        <v>0</v>
      </c>
      <c r="X17" s="29" t="s">
        <v>132</v>
      </c>
    </row>
    <row r="18" spans="2:24" x14ac:dyDescent="0.25">
      <c r="B18" s="29" t="s">
        <v>133</v>
      </c>
      <c r="D18" s="29">
        <f>$C$29*E18</f>
        <v>44</v>
      </c>
      <c r="E18" s="29">
        <v>4</v>
      </c>
      <c r="F18" s="29" t="s">
        <v>134</v>
      </c>
      <c r="H18" s="29">
        <f>$C$29*I18</f>
        <v>22</v>
      </c>
      <c r="I18" s="29">
        <v>2</v>
      </c>
      <c r="J18" s="29" t="s">
        <v>134</v>
      </c>
      <c r="O18" s="31"/>
      <c r="W18" s="31"/>
    </row>
    <row r="19" spans="2:24" x14ac:dyDescent="0.25">
      <c r="B19" s="29" t="s">
        <v>135</v>
      </c>
      <c r="D19" s="29">
        <f>$C$30*E19</f>
        <v>200</v>
      </c>
      <c r="E19" s="29">
        <v>8</v>
      </c>
      <c r="F19" s="29" t="s">
        <v>136</v>
      </c>
      <c r="H19" s="29">
        <f>$C$29*I19</f>
        <v>55</v>
      </c>
      <c r="I19" s="29">
        <v>5</v>
      </c>
      <c r="J19" s="29" t="s">
        <v>134</v>
      </c>
      <c r="O19" s="31"/>
      <c r="W19" s="31"/>
    </row>
    <row r="20" spans="2:24" x14ac:dyDescent="0.25">
      <c r="O20" s="31"/>
      <c r="W20" s="31"/>
    </row>
    <row r="21" spans="2:24" x14ac:dyDescent="0.25">
      <c r="B21" s="29" t="s">
        <v>137</v>
      </c>
      <c r="D21" s="29">
        <v>15525</v>
      </c>
      <c r="H21" s="29">
        <v>3508</v>
      </c>
      <c r="K21" s="29">
        <f>D42</f>
        <v>796.94999999999993</v>
      </c>
      <c r="M21" s="29">
        <v>150</v>
      </c>
      <c r="O21" s="31">
        <f>K21/M21</f>
        <v>5.3129999999999997</v>
      </c>
      <c r="P21" s="29" t="s">
        <v>128</v>
      </c>
      <c r="W21" s="31"/>
    </row>
    <row r="22" spans="2:24" x14ac:dyDescent="0.25">
      <c r="B22" s="29" t="s">
        <v>138</v>
      </c>
      <c r="D22" s="29">
        <f>E22*$C$31</f>
        <v>276</v>
      </c>
      <c r="E22" s="29">
        <v>2</v>
      </c>
      <c r="F22" s="29" t="s">
        <v>139</v>
      </c>
      <c r="H22" s="29">
        <f>I22*C29</f>
        <v>22</v>
      </c>
      <c r="I22" s="29">
        <v>2</v>
      </c>
      <c r="J22" s="29" t="s">
        <v>134</v>
      </c>
      <c r="O22" s="31">
        <f>O21/$C$30</f>
        <v>0.21251999999999999</v>
      </c>
      <c r="P22" s="29" t="s">
        <v>129</v>
      </c>
      <c r="W22" s="31"/>
    </row>
    <row r="23" spans="2:24" x14ac:dyDescent="0.25">
      <c r="B23" s="29" t="s">
        <v>140</v>
      </c>
      <c r="D23" s="29">
        <f>E23*$C$31</f>
        <v>138</v>
      </c>
      <c r="E23" s="29">
        <v>1</v>
      </c>
      <c r="F23" s="29" t="s">
        <v>139</v>
      </c>
      <c r="H23" s="29">
        <f>I23*$C$31</f>
        <v>138</v>
      </c>
      <c r="I23" s="29">
        <v>1</v>
      </c>
      <c r="J23" s="29" t="s">
        <v>139</v>
      </c>
      <c r="O23" s="29">
        <v>3</v>
      </c>
      <c r="P23" s="29" t="s">
        <v>130</v>
      </c>
      <c r="W23" s="31"/>
    </row>
    <row r="24" spans="2:24" x14ac:dyDescent="0.25">
      <c r="B24" s="29" t="s">
        <v>141</v>
      </c>
      <c r="H24" s="29">
        <f>I24*$C$30</f>
        <v>25</v>
      </c>
      <c r="I24" s="29">
        <v>1</v>
      </c>
      <c r="J24" s="29" t="s">
        <v>136</v>
      </c>
      <c r="O24" s="29">
        <v>2</v>
      </c>
      <c r="P24" s="29" t="s">
        <v>131</v>
      </c>
      <c r="W24" s="31"/>
    </row>
    <row r="25" spans="2:24" x14ac:dyDescent="0.25">
      <c r="B25" s="29" t="s">
        <v>142</v>
      </c>
      <c r="D25" s="29">
        <f>SUM(D21:D24)</f>
        <v>15939</v>
      </c>
      <c r="H25" s="29">
        <f>SUM(H21:H24)</f>
        <v>3693</v>
      </c>
      <c r="W25" s="31"/>
    </row>
    <row r="26" spans="2:24" x14ac:dyDescent="0.25">
      <c r="O26" s="31">
        <f>O22*SUM(O23:O24)</f>
        <v>1.0626</v>
      </c>
      <c r="P26" s="29" t="s">
        <v>132</v>
      </c>
      <c r="W26" s="31"/>
    </row>
    <row r="27" spans="2:24" x14ac:dyDescent="0.25">
      <c r="B27" s="29" t="s">
        <v>143</v>
      </c>
      <c r="D27" s="29">
        <f>E27*$C$29</f>
        <v>55</v>
      </c>
      <c r="E27" s="29">
        <v>5</v>
      </c>
      <c r="F27" s="29" t="s">
        <v>134</v>
      </c>
      <c r="W27" s="31"/>
    </row>
    <row r="28" spans="2:24" x14ac:dyDescent="0.25">
      <c r="W28" s="31"/>
    </row>
    <row r="29" spans="2:24" x14ac:dyDescent="0.25">
      <c r="B29" s="29" t="s">
        <v>77</v>
      </c>
      <c r="C29" s="29">
        <v>11</v>
      </c>
      <c r="K29" s="29">
        <f>H42</f>
        <v>184.65</v>
      </c>
      <c r="M29" s="29">
        <v>200</v>
      </c>
      <c r="O29" s="31">
        <f>K29/M29</f>
        <v>0.92325000000000002</v>
      </c>
      <c r="P29" s="29" t="s">
        <v>128</v>
      </c>
    </row>
    <row r="30" spans="2:24" x14ac:dyDescent="0.25">
      <c r="B30" s="29" t="s">
        <v>78</v>
      </c>
      <c r="C30" s="29">
        <v>25</v>
      </c>
      <c r="O30" s="31">
        <f>O29/$C$29</f>
        <v>8.3931818181818177E-2</v>
      </c>
      <c r="P30" s="29" t="s">
        <v>129</v>
      </c>
    </row>
    <row r="31" spans="2:24" x14ac:dyDescent="0.25">
      <c r="B31" s="29" t="s">
        <v>79</v>
      </c>
      <c r="C31" s="29">
        <v>138</v>
      </c>
      <c r="O31" s="29">
        <v>3</v>
      </c>
      <c r="P31" s="29" t="s">
        <v>130</v>
      </c>
    </row>
    <row r="32" spans="2:24" x14ac:dyDescent="0.25">
      <c r="O32" s="29">
        <v>2</v>
      </c>
      <c r="P32" s="29" t="s">
        <v>131</v>
      </c>
    </row>
    <row r="33" spans="2:16" x14ac:dyDescent="0.25">
      <c r="B33" s="29">
        <v>2014</v>
      </c>
      <c r="C33" s="32">
        <v>0.05</v>
      </c>
      <c r="D33" s="29">
        <v>8</v>
      </c>
    </row>
    <row r="34" spans="2:16" x14ac:dyDescent="0.25">
      <c r="D34" s="29" t="s">
        <v>9</v>
      </c>
      <c r="H34" s="29" t="s">
        <v>10</v>
      </c>
      <c r="O34" s="31">
        <f>O30*SUM(O31:O32)</f>
        <v>0.41965909090909087</v>
      </c>
      <c r="P34" s="29" t="s">
        <v>132</v>
      </c>
    </row>
    <row r="35" spans="2:16" x14ac:dyDescent="0.25">
      <c r="B35" s="29" t="s">
        <v>133</v>
      </c>
      <c r="D35" s="29">
        <f>$C$29*E35</f>
        <v>5.5</v>
      </c>
      <c r="E35" s="29">
        <f>E18/$D$33</f>
        <v>0.5</v>
      </c>
      <c r="F35" s="29" t="s">
        <v>134</v>
      </c>
      <c r="H35" s="29">
        <f>$C$29*I35</f>
        <v>2.75</v>
      </c>
      <c r="I35" s="29">
        <f>I18/$D$33</f>
        <v>0.25</v>
      </c>
      <c r="J35" s="29" t="s">
        <v>134</v>
      </c>
    </row>
    <row r="36" spans="2:16" x14ac:dyDescent="0.25">
      <c r="B36" s="29" t="s">
        <v>135</v>
      </c>
      <c r="D36" s="29">
        <f>$C$30*E36</f>
        <v>25</v>
      </c>
      <c r="E36" s="29">
        <f>E19/$D$33</f>
        <v>1</v>
      </c>
      <c r="F36" s="29" t="s">
        <v>136</v>
      </c>
      <c r="H36" s="29">
        <f>$C$29*I36</f>
        <v>6.875</v>
      </c>
      <c r="I36" s="29">
        <f>I19/$D$33</f>
        <v>0.625</v>
      </c>
      <c r="J36" s="29" t="s">
        <v>134</v>
      </c>
    </row>
    <row r="38" spans="2:16" x14ac:dyDescent="0.25">
      <c r="B38" s="29" t="s">
        <v>137</v>
      </c>
      <c r="D38" s="29">
        <f>D21*$C$33</f>
        <v>776.25</v>
      </c>
      <c r="H38" s="29">
        <f>H21*$C$33</f>
        <v>175.4</v>
      </c>
    </row>
    <row r="39" spans="2:16" x14ac:dyDescent="0.25">
      <c r="B39" s="29" t="s">
        <v>138</v>
      </c>
      <c r="D39" s="29">
        <f>D22*$C$33</f>
        <v>13.8</v>
      </c>
      <c r="E39" s="29">
        <f>E22/$D$33</f>
        <v>0.25</v>
      </c>
      <c r="F39" s="29" t="s">
        <v>139</v>
      </c>
      <c r="H39" s="29">
        <f>H22*$C$33</f>
        <v>1.1000000000000001</v>
      </c>
      <c r="I39" s="29">
        <f>I22/$D$33</f>
        <v>0.25</v>
      </c>
      <c r="J39" s="29" t="s">
        <v>134</v>
      </c>
    </row>
    <row r="40" spans="2:16" x14ac:dyDescent="0.25">
      <c r="B40" s="29" t="s">
        <v>140</v>
      </c>
      <c r="D40" s="29">
        <f>D23*$C$33</f>
        <v>6.9</v>
      </c>
      <c r="E40" s="29">
        <f>E23/$D$33</f>
        <v>0.125</v>
      </c>
      <c r="F40" s="29" t="s">
        <v>139</v>
      </c>
      <c r="H40" s="29">
        <f>H23*$C$33</f>
        <v>6.9</v>
      </c>
      <c r="I40" s="29">
        <f>I23/$D$33</f>
        <v>0.125</v>
      </c>
      <c r="J40" s="29" t="s">
        <v>139</v>
      </c>
    </row>
    <row r="41" spans="2:16" x14ac:dyDescent="0.25">
      <c r="B41" s="29" t="s">
        <v>141</v>
      </c>
      <c r="H41" s="29">
        <f>H24*$C$33</f>
        <v>1.25</v>
      </c>
      <c r="I41" s="29">
        <f>I24/$D$33</f>
        <v>0.125</v>
      </c>
      <c r="J41" s="29" t="s">
        <v>136</v>
      </c>
    </row>
    <row r="42" spans="2:16" x14ac:dyDescent="0.25">
      <c r="B42" s="29" t="s">
        <v>142</v>
      </c>
      <c r="D42" s="29">
        <f>SUM(D38:D41)</f>
        <v>796.94999999999993</v>
      </c>
      <c r="H42" s="29">
        <f>SUM(H38:H41)</f>
        <v>184.65</v>
      </c>
    </row>
    <row r="44" spans="2:16" x14ac:dyDescent="0.25">
      <c r="B44" s="29" t="s">
        <v>143</v>
      </c>
      <c r="D44" s="29">
        <f>E44*$C$29</f>
        <v>55</v>
      </c>
      <c r="E44" s="29">
        <f>E27</f>
        <v>5</v>
      </c>
      <c r="F44" s="29" t="s">
        <v>134</v>
      </c>
    </row>
    <row r="47" spans="2:16" x14ac:dyDescent="0.25">
      <c r="C47" s="32"/>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47"/>
  <sheetViews>
    <sheetView workbookViewId="0">
      <selection activeCell="K29" sqref="K29"/>
    </sheetView>
  </sheetViews>
  <sheetFormatPr defaultColWidth="8.85546875" defaultRowHeight="15" x14ac:dyDescent="0.25"/>
  <cols>
    <col min="1" max="1" width="8.85546875" style="29"/>
    <col min="2" max="2" width="19.7109375" style="29" bestFit="1" customWidth="1"/>
    <col min="3" max="11" width="8.85546875" style="29"/>
    <col min="12" max="12" width="2.42578125" style="29" customWidth="1"/>
    <col min="13" max="13" width="8.85546875" style="29"/>
    <col min="14" max="14" width="2.42578125" style="29" customWidth="1"/>
    <col min="15" max="19" width="8.85546875" style="29"/>
    <col min="20" max="20" width="2.42578125" style="29" customWidth="1"/>
    <col min="21" max="21" width="8.85546875" style="29"/>
    <col min="22" max="22" width="2.42578125" style="29" customWidth="1"/>
    <col min="23" max="16384" width="8.85546875" style="29"/>
  </cols>
  <sheetData>
    <row r="2" spans="2:24" x14ac:dyDescent="0.25">
      <c r="D2" s="30">
        <v>2008</v>
      </c>
      <c r="E2" s="30">
        <v>2009</v>
      </c>
      <c r="F2" s="30">
        <v>2010</v>
      </c>
      <c r="G2" s="30">
        <v>2011</v>
      </c>
      <c r="H2" s="30">
        <v>2012</v>
      </c>
    </row>
    <row r="3" spans="2:24" x14ac:dyDescent="0.25">
      <c r="B3" s="29" t="s">
        <v>74</v>
      </c>
      <c r="D3" s="29">
        <v>15673</v>
      </c>
      <c r="E3" s="29">
        <v>15727</v>
      </c>
      <c r="F3" s="29">
        <v>15816</v>
      </c>
      <c r="G3" s="29">
        <v>16001</v>
      </c>
      <c r="H3" s="29">
        <v>16331</v>
      </c>
    </row>
    <row r="4" spans="2:24" x14ac:dyDescent="0.25">
      <c r="C4" s="29" t="s">
        <v>4</v>
      </c>
      <c r="D4" s="29">
        <v>15257</v>
      </c>
      <c r="E4" s="29">
        <v>15301</v>
      </c>
      <c r="F4" s="29">
        <v>15265</v>
      </c>
      <c r="G4" s="29">
        <v>15412</v>
      </c>
      <c r="H4" s="29">
        <v>15525</v>
      </c>
      <c r="K4" s="29">
        <f>'School head-Key13'!K21</f>
        <v>796.94999999999993</v>
      </c>
      <c r="L4" s="29">
        <f>'School head-Key13'!L21</f>
        <v>0</v>
      </c>
      <c r="M4" s="29">
        <f>'School head-Key13'!M21</f>
        <v>150</v>
      </c>
      <c r="N4" s="29">
        <f>'School head-Key13'!N21</f>
        <v>0</v>
      </c>
      <c r="O4" s="29">
        <f>'School head-Key13'!O21</f>
        <v>5.3129999999999997</v>
      </c>
      <c r="P4" s="29" t="s">
        <v>128</v>
      </c>
      <c r="S4" s="29">
        <v>5500</v>
      </c>
      <c r="U4" s="29">
        <v>150</v>
      </c>
      <c r="W4" s="31">
        <f>S4/U4</f>
        <v>36.666666666666664</v>
      </c>
      <c r="X4" s="29" t="s">
        <v>128</v>
      </c>
    </row>
    <row r="5" spans="2:24" x14ac:dyDescent="0.25">
      <c r="C5" s="29" t="s">
        <v>75</v>
      </c>
      <c r="D5" s="29">
        <v>416</v>
      </c>
      <c r="E5" s="29">
        <v>426</v>
      </c>
      <c r="F5" s="29">
        <v>551</v>
      </c>
      <c r="G5" s="29">
        <v>589</v>
      </c>
      <c r="H5" s="29">
        <v>806</v>
      </c>
      <c r="K5" s="29">
        <f>'School head-Key13'!K22</f>
        <v>0</v>
      </c>
      <c r="L5" s="29">
        <f>'School head-Key13'!L22</f>
        <v>0</v>
      </c>
      <c r="M5" s="29">
        <f>'School head-Key13'!M22</f>
        <v>0</v>
      </c>
      <c r="N5" s="29">
        <f>'School head-Key13'!N22</f>
        <v>0</v>
      </c>
      <c r="O5" s="29">
        <f>'School head-Key13'!O22</f>
        <v>0.21251999999999999</v>
      </c>
      <c r="P5" s="29" t="s">
        <v>129</v>
      </c>
      <c r="W5" s="31">
        <f>ROUND(W4/25,0)</f>
        <v>1</v>
      </c>
      <c r="X5" s="29" t="s">
        <v>129</v>
      </c>
    </row>
    <row r="6" spans="2:24" x14ac:dyDescent="0.25">
      <c r="B6" s="29" t="s">
        <v>76</v>
      </c>
      <c r="D6" s="29">
        <v>3798</v>
      </c>
      <c r="E6" s="29">
        <v>4102</v>
      </c>
      <c r="F6" s="29">
        <v>4266</v>
      </c>
      <c r="G6" s="29">
        <v>4367</v>
      </c>
      <c r="H6" s="29">
        <v>4528</v>
      </c>
      <c r="K6" s="29">
        <f>'School head-Key13'!K23</f>
        <v>0</v>
      </c>
      <c r="L6" s="29">
        <f>'School head-Key13'!L23</f>
        <v>0</v>
      </c>
      <c r="M6" s="29">
        <f>'School head-Key13'!M23</f>
        <v>0</v>
      </c>
      <c r="N6" s="29">
        <f>'School head-Key13'!N23</f>
        <v>0</v>
      </c>
      <c r="O6" s="29">
        <f>'School head-Key13'!O23</f>
        <v>3</v>
      </c>
      <c r="P6" s="29" t="s">
        <v>130</v>
      </c>
      <c r="W6" s="29">
        <v>3</v>
      </c>
      <c r="X6" s="29" t="s">
        <v>130</v>
      </c>
    </row>
    <row r="7" spans="2:24" x14ac:dyDescent="0.25">
      <c r="C7" s="29" t="s">
        <v>4</v>
      </c>
      <c r="D7" s="29">
        <v>3039</v>
      </c>
      <c r="E7" s="29">
        <v>3283</v>
      </c>
      <c r="F7" s="29">
        <v>3397</v>
      </c>
      <c r="G7" s="29">
        <v>3425</v>
      </c>
      <c r="H7" s="29">
        <v>3508</v>
      </c>
      <c r="K7" s="29">
        <f>'School head-Key13'!K24</f>
        <v>0</v>
      </c>
      <c r="L7" s="29">
        <f>'School head-Key13'!L24</f>
        <v>0</v>
      </c>
      <c r="M7" s="29">
        <f>'School head-Key13'!M24</f>
        <v>0</v>
      </c>
      <c r="N7" s="29">
        <f>'School head-Key13'!N24</f>
        <v>0</v>
      </c>
      <c r="O7" s="29">
        <f>'School head-Key13'!O24</f>
        <v>2</v>
      </c>
      <c r="P7" s="29" t="s">
        <v>131</v>
      </c>
      <c r="W7" s="29">
        <v>2</v>
      </c>
      <c r="X7" s="29" t="s">
        <v>131</v>
      </c>
    </row>
    <row r="8" spans="2:24" x14ac:dyDescent="0.25">
      <c r="C8" s="29" t="s">
        <v>75</v>
      </c>
      <c r="D8" s="29">
        <v>759</v>
      </c>
      <c r="E8" s="29">
        <v>819</v>
      </c>
      <c r="F8" s="29">
        <v>869</v>
      </c>
      <c r="G8" s="29">
        <v>942</v>
      </c>
      <c r="H8" s="29">
        <v>1020</v>
      </c>
      <c r="K8" s="29">
        <f>'School head-Key13'!K25</f>
        <v>0</v>
      </c>
      <c r="L8" s="29">
        <f>'School head-Key13'!L25</f>
        <v>0</v>
      </c>
      <c r="M8" s="29">
        <f>'School head-Key13'!M25</f>
        <v>0</v>
      </c>
      <c r="N8" s="29">
        <f>'School head-Key13'!N25</f>
        <v>0</v>
      </c>
      <c r="O8" s="29">
        <f>'School head-Key13'!O25</f>
        <v>0</v>
      </c>
    </row>
    <row r="9" spans="2:24" x14ac:dyDescent="0.25">
      <c r="K9" s="29">
        <f>'School head-Key13'!K26</f>
        <v>0</v>
      </c>
      <c r="L9" s="29">
        <f>'School head-Key13'!L26</f>
        <v>0</v>
      </c>
      <c r="M9" s="29">
        <f>'School head-Key13'!M26</f>
        <v>0</v>
      </c>
      <c r="N9" s="29">
        <f>'School head-Key13'!N26</f>
        <v>0</v>
      </c>
      <c r="O9" s="29">
        <f>'School head-Key13'!O26</f>
        <v>1.0626</v>
      </c>
      <c r="P9" s="29" t="s">
        <v>132</v>
      </c>
      <c r="W9" s="31">
        <f>W5*SUM(W6:W7)</f>
        <v>5</v>
      </c>
      <c r="X9" s="29" t="s">
        <v>132</v>
      </c>
    </row>
    <row r="10" spans="2:24" x14ac:dyDescent="0.25">
      <c r="K10" s="29">
        <f>'School head-Key13'!K27</f>
        <v>0</v>
      </c>
      <c r="L10" s="29">
        <f>'School head-Key13'!L27</f>
        <v>0</v>
      </c>
      <c r="M10" s="29">
        <f>'School head-Key13'!M27</f>
        <v>0</v>
      </c>
      <c r="N10" s="29">
        <f>'School head-Key13'!N27</f>
        <v>0</v>
      </c>
      <c r="O10" s="29">
        <f>'School head-Key13'!O27</f>
        <v>0</v>
      </c>
    </row>
    <row r="11" spans="2:24" x14ac:dyDescent="0.25">
      <c r="K11" s="29">
        <f>'School head-Key13'!K28</f>
        <v>0</v>
      </c>
      <c r="L11" s="29">
        <f>'School head-Key13'!L28</f>
        <v>0</v>
      </c>
      <c r="M11" s="29">
        <f>'School head-Key13'!M28</f>
        <v>0</v>
      </c>
      <c r="N11" s="29">
        <f>'School head-Key13'!N28</f>
        <v>0</v>
      </c>
      <c r="O11" s="29">
        <f>'School head-Key13'!O28</f>
        <v>0</v>
      </c>
    </row>
    <row r="12" spans="2:24" x14ac:dyDescent="0.25">
      <c r="K12" s="29">
        <f>'School head-Key13'!K29</f>
        <v>184.65</v>
      </c>
      <c r="L12" s="29">
        <f>'School head-Key13'!L29</f>
        <v>0</v>
      </c>
      <c r="M12" s="29">
        <f>'School head-Key13'!M29</f>
        <v>200</v>
      </c>
      <c r="N12" s="29">
        <f>'School head-Key13'!N29</f>
        <v>0</v>
      </c>
      <c r="O12" s="29">
        <f>'School head-Key13'!O29</f>
        <v>0.92325000000000002</v>
      </c>
      <c r="P12" s="29" t="s">
        <v>128</v>
      </c>
      <c r="S12" s="29">
        <v>1200</v>
      </c>
      <c r="U12" s="29">
        <v>200</v>
      </c>
      <c r="W12" s="31">
        <f>S12/U12</f>
        <v>6</v>
      </c>
      <c r="X12" s="29" t="s">
        <v>128</v>
      </c>
    </row>
    <row r="13" spans="2:24" x14ac:dyDescent="0.25">
      <c r="K13" s="29">
        <f>'School head-Key13'!K30</f>
        <v>0</v>
      </c>
      <c r="L13" s="29">
        <f>'School head-Key13'!L30</f>
        <v>0</v>
      </c>
      <c r="M13" s="29">
        <f>'School head-Key13'!M30</f>
        <v>0</v>
      </c>
      <c r="N13" s="29">
        <f>'School head-Key13'!N30</f>
        <v>0</v>
      </c>
      <c r="O13" s="29">
        <f>'School head-Key13'!O30</f>
        <v>8.3931818181818177E-2</v>
      </c>
      <c r="P13" s="29" t="s">
        <v>129</v>
      </c>
      <c r="W13" s="31">
        <f>ROUND(W12/25,0)</f>
        <v>0</v>
      </c>
      <c r="X13" s="29" t="s">
        <v>129</v>
      </c>
    </row>
    <row r="14" spans="2:24" x14ac:dyDescent="0.25">
      <c r="M14" s="29">
        <f>'School head-Key13'!M31</f>
        <v>0</v>
      </c>
      <c r="N14" s="29">
        <f>'School head-Key13'!N31</f>
        <v>0</v>
      </c>
      <c r="O14" s="29">
        <f>'School head-Key13'!O31</f>
        <v>3</v>
      </c>
      <c r="P14" s="29" t="s">
        <v>130</v>
      </c>
      <c r="W14" s="29">
        <v>3</v>
      </c>
      <c r="X14" s="29" t="s">
        <v>130</v>
      </c>
    </row>
    <row r="15" spans="2:24" x14ac:dyDescent="0.25">
      <c r="M15" s="29">
        <f>'School head-Key13'!M32</f>
        <v>0</v>
      </c>
      <c r="N15" s="29">
        <f>'School head-Key13'!N32</f>
        <v>0</v>
      </c>
      <c r="O15" s="29">
        <f>'School head-Key13'!O32</f>
        <v>2</v>
      </c>
      <c r="P15" s="29" t="s">
        <v>131</v>
      </c>
      <c r="W15" s="29">
        <v>2</v>
      </c>
      <c r="X15" s="29" t="s">
        <v>131</v>
      </c>
    </row>
    <row r="16" spans="2:24" x14ac:dyDescent="0.25">
      <c r="B16" s="29">
        <v>2014</v>
      </c>
      <c r="M16" s="29">
        <f>'School head-Key13'!M33</f>
        <v>0</v>
      </c>
      <c r="N16" s="29">
        <f>'School head-Key13'!N33</f>
        <v>0</v>
      </c>
      <c r="O16" s="29">
        <f>'School head-Key13'!O33</f>
        <v>0</v>
      </c>
    </row>
    <row r="17" spans="2:24" x14ac:dyDescent="0.25">
      <c r="D17" s="29" t="s">
        <v>9</v>
      </c>
      <c r="H17" s="29" t="s">
        <v>10</v>
      </c>
      <c r="M17" s="29">
        <f>'School head-Key13'!M34</f>
        <v>0</v>
      </c>
      <c r="N17" s="29">
        <f>'School head-Key13'!N34</f>
        <v>0</v>
      </c>
      <c r="O17" s="29">
        <f>'School head-Key13'!O34</f>
        <v>0.41965909090909087</v>
      </c>
      <c r="P17" s="29" t="s">
        <v>132</v>
      </c>
      <c r="W17" s="31">
        <f>W13*SUM(W14:W15)</f>
        <v>0</v>
      </c>
      <c r="X17" s="29" t="s">
        <v>132</v>
      </c>
    </row>
    <row r="18" spans="2:24" x14ac:dyDescent="0.25">
      <c r="B18" s="29" t="s">
        <v>133</v>
      </c>
      <c r="D18" s="29">
        <f>'School head-Key13'!D35</f>
        <v>5.5</v>
      </c>
      <c r="E18" s="29">
        <f>'School head-Key13'!E35</f>
        <v>0.5</v>
      </c>
      <c r="F18" s="29" t="s">
        <v>134</v>
      </c>
      <c r="H18" s="29">
        <f>'School head-Key13'!H35</f>
        <v>2.75</v>
      </c>
      <c r="I18" s="29">
        <f>'School head-Key13'!I35</f>
        <v>0.25</v>
      </c>
      <c r="J18" s="29" t="s">
        <v>134</v>
      </c>
      <c r="O18" s="31"/>
      <c r="W18" s="31"/>
    </row>
    <row r="19" spans="2:24" x14ac:dyDescent="0.25">
      <c r="B19" s="29" t="s">
        <v>135</v>
      </c>
      <c r="D19" s="29">
        <f>'School head-Key13'!D36</f>
        <v>25</v>
      </c>
      <c r="E19" s="29">
        <f>'School head-Key13'!E36</f>
        <v>1</v>
      </c>
      <c r="F19" s="29" t="s">
        <v>136</v>
      </c>
      <c r="H19" s="29">
        <f>'School head-Key13'!H36</f>
        <v>6.875</v>
      </c>
      <c r="I19" s="29">
        <f>'School head-Key13'!I36</f>
        <v>0.625</v>
      </c>
      <c r="J19" s="29" t="s">
        <v>134</v>
      </c>
      <c r="O19" s="31"/>
      <c r="W19" s="31"/>
    </row>
    <row r="20" spans="2:24" x14ac:dyDescent="0.25">
      <c r="D20" s="29">
        <f>'School head-Key13'!D37</f>
        <v>0</v>
      </c>
      <c r="E20" s="29">
        <f>'School head-Key13'!E37</f>
        <v>0</v>
      </c>
      <c r="H20" s="29">
        <f>'School head-Key13'!H37</f>
        <v>0</v>
      </c>
      <c r="I20" s="29">
        <f>'School head-Key13'!I37</f>
        <v>0</v>
      </c>
      <c r="O20" s="31"/>
      <c r="W20" s="31"/>
    </row>
    <row r="21" spans="2:24" x14ac:dyDescent="0.25">
      <c r="B21" s="29" t="s">
        <v>137</v>
      </c>
      <c r="D21" s="29">
        <f>'School head-Key13'!D38</f>
        <v>776.25</v>
      </c>
      <c r="E21" s="29">
        <f>'School head-Key13'!E38</f>
        <v>0</v>
      </c>
      <c r="H21" s="29">
        <f>'School head-Key13'!H38</f>
        <v>175.4</v>
      </c>
      <c r="I21" s="29">
        <f>'School head-Key13'!I38</f>
        <v>0</v>
      </c>
      <c r="K21" s="29">
        <f>D42</f>
        <v>0</v>
      </c>
      <c r="M21" s="29">
        <v>150</v>
      </c>
      <c r="O21" s="31">
        <f>K21/M21</f>
        <v>0</v>
      </c>
      <c r="P21" s="29" t="s">
        <v>128</v>
      </c>
      <c r="W21" s="31"/>
    </row>
    <row r="22" spans="2:24" x14ac:dyDescent="0.25">
      <c r="B22" s="29" t="s">
        <v>138</v>
      </c>
      <c r="D22" s="29">
        <f>'School head-Key13'!D39</f>
        <v>13.8</v>
      </c>
      <c r="E22" s="29">
        <f>'School head-Key13'!E39</f>
        <v>0.25</v>
      </c>
      <c r="F22" s="29" t="s">
        <v>139</v>
      </c>
      <c r="H22" s="29">
        <f>'School head-Key13'!H39</f>
        <v>1.1000000000000001</v>
      </c>
      <c r="I22" s="29">
        <f>'School head-Key13'!I39</f>
        <v>0.25</v>
      </c>
      <c r="J22" s="29" t="s">
        <v>134</v>
      </c>
      <c r="O22" s="31">
        <f>O21/$C$30</f>
        <v>0</v>
      </c>
      <c r="P22" s="29" t="s">
        <v>129</v>
      </c>
      <c r="W22" s="31"/>
    </row>
    <row r="23" spans="2:24" x14ac:dyDescent="0.25">
      <c r="B23" s="29" t="s">
        <v>140</v>
      </c>
      <c r="D23" s="29">
        <f>'School head-Key13'!D40</f>
        <v>6.9</v>
      </c>
      <c r="E23" s="29">
        <f>'School head-Key13'!E40</f>
        <v>0.125</v>
      </c>
      <c r="F23" s="29" t="s">
        <v>139</v>
      </c>
      <c r="H23" s="29">
        <f>'School head-Key13'!H40</f>
        <v>6.9</v>
      </c>
      <c r="I23" s="29">
        <f>'School head-Key13'!I40</f>
        <v>0.125</v>
      </c>
      <c r="J23" s="29" t="s">
        <v>139</v>
      </c>
      <c r="O23" s="29">
        <v>3</v>
      </c>
      <c r="P23" s="29" t="s">
        <v>130</v>
      </c>
      <c r="W23" s="31"/>
    </row>
    <row r="24" spans="2:24" x14ac:dyDescent="0.25">
      <c r="B24" s="29" t="s">
        <v>141</v>
      </c>
      <c r="D24" s="29">
        <f>'School head-Key13'!D41</f>
        <v>0</v>
      </c>
      <c r="E24" s="29">
        <f>'School head-Key13'!E41</f>
        <v>0</v>
      </c>
      <c r="H24" s="29">
        <f>'School head-Key13'!H41</f>
        <v>1.25</v>
      </c>
      <c r="I24" s="29">
        <f>'School head-Key13'!I41</f>
        <v>0.125</v>
      </c>
      <c r="J24" s="29" t="s">
        <v>136</v>
      </c>
      <c r="O24" s="29">
        <v>2</v>
      </c>
      <c r="P24" s="29" t="s">
        <v>131</v>
      </c>
      <c r="W24" s="31"/>
    </row>
    <row r="25" spans="2:24" x14ac:dyDescent="0.25">
      <c r="B25" s="29" t="s">
        <v>142</v>
      </c>
      <c r="D25" s="29">
        <f>'School head-Key13'!D42</f>
        <v>796.94999999999993</v>
      </c>
      <c r="E25" s="29">
        <f>'School head-Key13'!E42</f>
        <v>0</v>
      </c>
      <c r="H25" s="29">
        <f>'School head-Key13'!H42</f>
        <v>184.65</v>
      </c>
      <c r="I25" s="29">
        <f>'School head-Key13'!I42</f>
        <v>0</v>
      </c>
      <c r="W25" s="31"/>
    </row>
    <row r="26" spans="2:24" x14ac:dyDescent="0.25">
      <c r="D26" s="29">
        <f>'School head-Key13'!D43</f>
        <v>0</v>
      </c>
      <c r="E26" s="29">
        <f>'School head-Key13'!E43</f>
        <v>0</v>
      </c>
      <c r="H26" s="29">
        <f>'School head-Key13'!H43</f>
        <v>0</v>
      </c>
      <c r="I26" s="29">
        <f>'School head-Key13'!I43</f>
        <v>0</v>
      </c>
      <c r="O26" s="31">
        <f>O22*SUM(O23:O24)</f>
        <v>0</v>
      </c>
      <c r="P26" s="29" t="s">
        <v>132</v>
      </c>
      <c r="W26" s="31"/>
    </row>
    <row r="27" spans="2:24" x14ac:dyDescent="0.25">
      <c r="B27" s="29" t="s">
        <v>143</v>
      </c>
      <c r="D27" s="29">
        <f>'School head-Key13'!D44</f>
        <v>55</v>
      </c>
      <c r="E27" s="29">
        <f>'School head-Key13'!E44</f>
        <v>5</v>
      </c>
      <c r="F27" s="29" t="s">
        <v>134</v>
      </c>
      <c r="H27" s="29">
        <f>'School head-Key13'!H44</f>
        <v>0</v>
      </c>
      <c r="I27" s="29">
        <f>'School head-Key13'!I44</f>
        <v>0</v>
      </c>
      <c r="W27" s="31"/>
    </row>
    <row r="28" spans="2:24" x14ac:dyDescent="0.25">
      <c r="W28" s="31"/>
    </row>
    <row r="29" spans="2:24" x14ac:dyDescent="0.25">
      <c r="B29" s="29" t="s">
        <v>77</v>
      </c>
      <c r="C29" s="29">
        <v>11</v>
      </c>
      <c r="K29" s="29">
        <f>H42</f>
        <v>0</v>
      </c>
      <c r="M29" s="29">
        <v>200</v>
      </c>
      <c r="O29" s="31">
        <f>K29/M29</f>
        <v>0</v>
      </c>
      <c r="P29" s="29" t="s">
        <v>128</v>
      </c>
    </row>
    <row r="30" spans="2:24" x14ac:dyDescent="0.25">
      <c r="B30" s="29" t="s">
        <v>78</v>
      </c>
      <c r="C30" s="29">
        <v>25</v>
      </c>
      <c r="O30" s="31">
        <f>O29/$C$29</f>
        <v>0</v>
      </c>
      <c r="P30" s="29" t="s">
        <v>129</v>
      </c>
    </row>
    <row r="31" spans="2:24" x14ac:dyDescent="0.25">
      <c r="B31" s="29" t="s">
        <v>79</v>
      </c>
      <c r="C31" s="29">
        <v>138</v>
      </c>
      <c r="O31" s="29">
        <v>3</v>
      </c>
      <c r="P31" s="29" t="s">
        <v>130</v>
      </c>
    </row>
    <row r="32" spans="2:24" x14ac:dyDescent="0.25">
      <c r="O32" s="29">
        <v>2</v>
      </c>
      <c r="P32" s="29" t="s">
        <v>131</v>
      </c>
    </row>
    <row r="33" spans="3:16" x14ac:dyDescent="0.25">
      <c r="C33" s="32"/>
    </row>
    <row r="34" spans="3:16" x14ac:dyDescent="0.25">
      <c r="O34" s="31">
        <f>O30*SUM(O31:O32)</f>
        <v>0</v>
      </c>
      <c r="P34" s="29" t="s">
        <v>132</v>
      </c>
    </row>
    <row r="47" spans="3:16" x14ac:dyDescent="0.25">
      <c r="C47" s="32"/>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topLeftCell="A4" zoomScale="125" zoomScaleNormal="125" zoomScalePageLayoutView="125" workbookViewId="0">
      <selection activeCell="F29" sqref="F29"/>
    </sheetView>
  </sheetViews>
  <sheetFormatPr defaultColWidth="8.85546875" defaultRowHeight="12.75" x14ac:dyDescent="0.2"/>
  <cols>
    <col min="1" max="1" width="4.85546875" style="59" customWidth="1"/>
    <col min="2" max="2" width="9.42578125" style="59" customWidth="1"/>
    <col min="3" max="3" width="24.140625" style="59" customWidth="1"/>
    <col min="4" max="4" width="15.28515625" style="94" customWidth="1"/>
    <col min="5" max="5" width="11.42578125" style="59" customWidth="1"/>
    <col min="6" max="10" width="10.42578125" style="59" customWidth="1"/>
    <col min="11" max="11" width="15.28515625" style="59" customWidth="1"/>
    <col min="12" max="12" width="26.140625" style="59" bestFit="1" customWidth="1"/>
    <col min="13" max="14" width="15.28515625" style="59" customWidth="1"/>
    <col min="15" max="15" width="26.140625" style="59" bestFit="1" customWidth="1"/>
    <col min="16" max="17" width="15.28515625" style="59" customWidth="1"/>
    <col min="18" max="18" width="26.140625" style="59" bestFit="1" customWidth="1"/>
    <col min="19" max="20" width="15.28515625" style="59" customWidth="1"/>
    <col min="21" max="21" width="26.140625" style="59" bestFit="1" customWidth="1"/>
    <col min="22" max="22" width="15.28515625" style="59" customWidth="1"/>
    <col min="23" max="40" width="8.85546875" style="59"/>
    <col min="41" max="41" width="14.85546875" style="59" customWidth="1"/>
    <col min="42" max="16384" width="8.85546875" style="59"/>
  </cols>
  <sheetData>
    <row r="1" spans="1:13" x14ac:dyDescent="0.2">
      <c r="A1" s="68" t="s">
        <v>192</v>
      </c>
    </row>
    <row r="2" spans="1:13" x14ac:dyDescent="0.2">
      <c r="A2" s="68"/>
    </row>
    <row r="3" spans="1:13" x14ac:dyDescent="0.2">
      <c r="B3" s="69" t="s">
        <v>185</v>
      </c>
      <c r="C3" s="59" t="s">
        <v>436</v>
      </c>
    </row>
    <row r="4" spans="1:13" x14ac:dyDescent="0.2">
      <c r="C4" s="59" t="s">
        <v>189</v>
      </c>
    </row>
    <row r="5" spans="1:13" x14ac:dyDescent="0.2">
      <c r="C5" s="97" t="s">
        <v>447</v>
      </c>
      <c r="D5" s="99">
        <v>7.6149999999999995E-2</v>
      </c>
    </row>
    <row r="7" spans="1:13" x14ac:dyDescent="0.2">
      <c r="B7" s="72"/>
      <c r="C7" s="70" t="s">
        <v>186</v>
      </c>
      <c r="D7" s="95" t="s">
        <v>187</v>
      </c>
      <c r="E7" s="68"/>
      <c r="G7" s="68"/>
      <c r="J7" s="68"/>
      <c r="M7" s="68"/>
    </row>
    <row r="8" spans="1:13" x14ac:dyDescent="0.2">
      <c r="C8" s="68"/>
      <c r="D8" s="96" t="s">
        <v>437</v>
      </c>
      <c r="E8" s="71"/>
      <c r="G8" s="71"/>
      <c r="J8" s="71"/>
      <c r="M8" s="71"/>
    </row>
    <row r="9" spans="1:13" x14ac:dyDescent="0.2">
      <c r="C9" s="68"/>
      <c r="D9" s="96" t="s">
        <v>188</v>
      </c>
      <c r="E9" s="71"/>
      <c r="G9" s="71"/>
      <c r="J9" s="71"/>
      <c r="M9" s="71"/>
    </row>
    <row r="10" spans="1:13" x14ac:dyDescent="0.2">
      <c r="C10" s="68"/>
      <c r="D10" s="95" t="s">
        <v>438</v>
      </c>
      <c r="E10" s="68"/>
      <c r="G10" s="68"/>
      <c r="J10" s="68"/>
      <c r="M10" s="68"/>
    </row>
    <row r="11" spans="1:13" x14ac:dyDescent="0.2">
      <c r="D11" s="95" t="s">
        <v>191</v>
      </c>
      <c r="E11" s="68"/>
      <c r="G11" s="68"/>
      <c r="J11" s="68"/>
      <c r="M11" s="68"/>
    </row>
    <row r="12" spans="1:13" x14ac:dyDescent="0.2">
      <c r="D12" s="95" t="s">
        <v>190</v>
      </c>
      <c r="E12" s="68"/>
      <c r="G12" s="68"/>
      <c r="J12" s="68"/>
      <c r="M12" s="68"/>
    </row>
    <row r="13" spans="1:13" x14ac:dyDescent="0.2">
      <c r="D13" s="95"/>
      <c r="E13" s="68"/>
      <c r="G13" s="68"/>
      <c r="J13" s="68"/>
      <c r="M13" s="68"/>
    </row>
    <row r="14" spans="1:13" x14ac:dyDescent="0.2">
      <c r="A14" s="68"/>
      <c r="B14" s="68" t="s">
        <v>180</v>
      </c>
    </row>
    <row r="15" spans="1:13" ht="38.25" x14ac:dyDescent="0.2">
      <c r="A15" s="68"/>
      <c r="B15" s="135" t="s">
        <v>430</v>
      </c>
      <c r="C15" s="136"/>
      <c r="D15" s="80" t="s">
        <v>420</v>
      </c>
      <c r="E15" s="80" t="s">
        <v>446</v>
      </c>
      <c r="F15" s="61" t="s">
        <v>421</v>
      </c>
      <c r="G15" s="61" t="s">
        <v>422</v>
      </c>
      <c r="H15" s="61" t="s">
        <v>423</v>
      </c>
      <c r="I15" s="61" t="s">
        <v>424</v>
      </c>
      <c r="J15" s="61" t="s">
        <v>154</v>
      </c>
    </row>
    <row r="16" spans="1:13" x14ac:dyDescent="0.2">
      <c r="A16" s="68"/>
      <c r="B16" s="131" t="s">
        <v>179</v>
      </c>
      <c r="C16" s="60" t="s">
        <v>194</v>
      </c>
      <c r="D16" s="87">
        <f>D28+D40+D52</f>
        <v>0</v>
      </c>
      <c r="E16" s="87">
        <f>E28+E40+E52</f>
        <v>0</v>
      </c>
      <c r="F16" s="63">
        <f t="shared" ref="F16:J16" si="0">F28+F40+F52</f>
        <v>0</v>
      </c>
      <c r="G16" s="63">
        <f t="shared" si="0"/>
        <v>0</v>
      </c>
      <c r="H16" s="63">
        <f t="shared" si="0"/>
        <v>0</v>
      </c>
      <c r="I16" s="63">
        <f t="shared" si="0"/>
        <v>0</v>
      </c>
      <c r="J16" s="66">
        <f t="shared" si="0"/>
        <v>0</v>
      </c>
    </row>
    <row r="17" spans="1:10" x14ac:dyDescent="0.2">
      <c r="A17" s="68"/>
      <c r="B17" s="132"/>
      <c r="C17" s="60" t="s">
        <v>195</v>
      </c>
      <c r="D17" s="87">
        <f t="shared" ref="D17:J17" si="1">D29+D41+D53</f>
        <v>0</v>
      </c>
      <c r="E17" s="87">
        <f t="shared" ref="E17" si="2">E29+E41+E53</f>
        <v>0</v>
      </c>
      <c r="F17" s="63">
        <f t="shared" si="1"/>
        <v>0</v>
      </c>
      <c r="G17" s="63">
        <f t="shared" si="1"/>
        <v>0</v>
      </c>
      <c r="H17" s="63">
        <f t="shared" si="1"/>
        <v>0</v>
      </c>
      <c r="I17" s="63">
        <f t="shared" si="1"/>
        <v>0</v>
      </c>
      <c r="J17" s="66">
        <f t="shared" si="1"/>
        <v>0</v>
      </c>
    </row>
    <row r="18" spans="1:10" x14ac:dyDescent="0.2">
      <c r="A18" s="68"/>
      <c r="B18" s="132"/>
      <c r="C18" s="60" t="s">
        <v>196</v>
      </c>
      <c r="D18" s="87">
        <f t="shared" ref="D18:J18" si="3">D30+D42+D54</f>
        <v>0</v>
      </c>
      <c r="E18" s="87">
        <f t="shared" ref="E18" si="4">E30+E42+E54</f>
        <v>0</v>
      </c>
      <c r="F18" s="63">
        <f t="shared" si="3"/>
        <v>0</v>
      </c>
      <c r="G18" s="63">
        <f t="shared" si="3"/>
        <v>0</v>
      </c>
      <c r="H18" s="63">
        <f t="shared" si="3"/>
        <v>0</v>
      </c>
      <c r="I18" s="63">
        <f t="shared" si="3"/>
        <v>0</v>
      </c>
      <c r="J18" s="66">
        <f t="shared" si="3"/>
        <v>0</v>
      </c>
    </row>
    <row r="19" spans="1:10" x14ac:dyDescent="0.2">
      <c r="A19" s="68"/>
      <c r="B19" s="133"/>
      <c r="C19" s="62" t="s">
        <v>425</v>
      </c>
      <c r="D19" s="89">
        <f t="shared" ref="D19:J19" si="5">D31+D43+D55</f>
        <v>0</v>
      </c>
      <c r="E19" s="89">
        <f t="shared" ref="E19" si="6">E31+E43+E55</f>
        <v>0</v>
      </c>
      <c r="F19" s="64">
        <f t="shared" si="5"/>
        <v>0</v>
      </c>
      <c r="G19" s="64">
        <f t="shared" si="5"/>
        <v>0</v>
      </c>
      <c r="H19" s="64">
        <f t="shared" si="5"/>
        <v>0</v>
      </c>
      <c r="I19" s="64">
        <f t="shared" si="5"/>
        <v>0</v>
      </c>
      <c r="J19" s="64">
        <f t="shared" si="5"/>
        <v>0</v>
      </c>
    </row>
    <row r="20" spans="1:10" x14ac:dyDescent="0.2">
      <c r="A20" s="68"/>
      <c r="B20" s="131" t="s">
        <v>427</v>
      </c>
      <c r="C20" s="60" t="s">
        <v>194</v>
      </c>
      <c r="D20" s="87">
        <f t="shared" ref="D20:J20" si="7">D32+D44+D56</f>
        <v>0</v>
      </c>
      <c r="E20" s="87">
        <f t="shared" ref="E20" si="8">E32+E44+E56</f>
        <v>0</v>
      </c>
      <c r="F20" s="63">
        <f t="shared" si="7"/>
        <v>0</v>
      </c>
      <c r="G20" s="63">
        <f t="shared" si="7"/>
        <v>0</v>
      </c>
      <c r="H20" s="63">
        <f t="shared" si="7"/>
        <v>0</v>
      </c>
      <c r="I20" s="63">
        <f t="shared" si="7"/>
        <v>0</v>
      </c>
      <c r="J20" s="66">
        <f t="shared" si="7"/>
        <v>0</v>
      </c>
    </row>
    <row r="21" spans="1:10" x14ac:dyDescent="0.2">
      <c r="A21" s="68"/>
      <c r="B21" s="132"/>
      <c r="C21" s="60" t="s">
        <v>195</v>
      </c>
      <c r="D21" s="87">
        <f t="shared" ref="D21:J21" si="9">D33+D45+D57</f>
        <v>0</v>
      </c>
      <c r="E21" s="87">
        <f t="shared" ref="E21" si="10">E33+E45+E57</f>
        <v>0</v>
      </c>
      <c r="F21" s="63">
        <f t="shared" si="9"/>
        <v>0</v>
      </c>
      <c r="G21" s="63">
        <f t="shared" si="9"/>
        <v>0</v>
      </c>
      <c r="H21" s="63">
        <f t="shared" si="9"/>
        <v>0</v>
      </c>
      <c r="I21" s="63">
        <f t="shared" si="9"/>
        <v>0</v>
      </c>
      <c r="J21" s="66">
        <f t="shared" si="9"/>
        <v>0</v>
      </c>
    </row>
    <row r="22" spans="1:10" x14ac:dyDescent="0.2">
      <c r="A22" s="68"/>
      <c r="B22" s="132"/>
      <c r="C22" s="60" t="s">
        <v>196</v>
      </c>
      <c r="D22" s="87">
        <f t="shared" ref="D22:J22" si="11">D34+D46+D58</f>
        <v>0</v>
      </c>
      <c r="E22" s="87">
        <f t="shared" ref="E22" si="12">E34+E46+E58</f>
        <v>0</v>
      </c>
      <c r="F22" s="63">
        <f t="shared" si="11"/>
        <v>0</v>
      </c>
      <c r="G22" s="63">
        <f t="shared" si="11"/>
        <v>0</v>
      </c>
      <c r="H22" s="63">
        <f t="shared" si="11"/>
        <v>0</v>
      </c>
      <c r="I22" s="63">
        <f t="shared" si="11"/>
        <v>0</v>
      </c>
      <c r="J22" s="66">
        <f t="shared" si="11"/>
        <v>0</v>
      </c>
    </row>
    <row r="23" spans="1:10" x14ac:dyDescent="0.2">
      <c r="A23" s="68"/>
      <c r="B23" s="133"/>
      <c r="C23" s="62" t="s">
        <v>426</v>
      </c>
      <c r="D23" s="89">
        <f t="shared" ref="D23:J24" si="13">D35+D47+D59</f>
        <v>0</v>
      </c>
      <c r="E23" s="89">
        <f t="shared" ref="E23" si="14">E35+E47+E59</f>
        <v>0</v>
      </c>
      <c r="F23" s="64">
        <f t="shared" si="13"/>
        <v>0</v>
      </c>
      <c r="G23" s="64">
        <f t="shared" si="13"/>
        <v>0</v>
      </c>
      <c r="H23" s="64">
        <f t="shared" si="13"/>
        <v>0</v>
      </c>
      <c r="I23" s="64">
        <f t="shared" si="13"/>
        <v>0</v>
      </c>
      <c r="J23" s="64">
        <f t="shared" si="13"/>
        <v>0</v>
      </c>
    </row>
    <row r="24" spans="1:10" x14ac:dyDescent="0.2">
      <c r="A24" s="68"/>
      <c r="B24" s="134" t="s">
        <v>428</v>
      </c>
      <c r="C24" s="134"/>
      <c r="D24" s="90">
        <f t="shared" si="13"/>
        <v>0</v>
      </c>
      <c r="E24" s="90">
        <f t="shared" ref="E24" si="15">E36+E48+E60</f>
        <v>0</v>
      </c>
      <c r="F24" s="65">
        <f t="shared" si="13"/>
        <v>0</v>
      </c>
      <c r="G24" s="65">
        <f t="shared" si="13"/>
        <v>0</v>
      </c>
      <c r="H24" s="65">
        <f t="shared" si="13"/>
        <v>0</v>
      </c>
      <c r="I24" s="65">
        <f t="shared" si="13"/>
        <v>0</v>
      </c>
      <c r="J24" s="65">
        <f t="shared" si="13"/>
        <v>0</v>
      </c>
    </row>
    <row r="25" spans="1:10" x14ac:dyDescent="0.2">
      <c r="A25" s="68"/>
      <c r="D25" s="93"/>
    </row>
    <row r="26" spans="1:10" x14ac:dyDescent="0.2">
      <c r="A26" s="68"/>
      <c r="B26" s="68" t="s">
        <v>433</v>
      </c>
      <c r="D26" s="93"/>
    </row>
    <row r="27" spans="1:10" ht="38.25" x14ac:dyDescent="0.2">
      <c r="A27" s="68"/>
      <c r="B27" s="135" t="s">
        <v>430</v>
      </c>
      <c r="C27" s="136"/>
      <c r="D27" s="80" t="s">
        <v>420</v>
      </c>
      <c r="E27" s="80" t="s">
        <v>446</v>
      </c>
      <c r="F27" s="61" t="s">
        <v>421</v>
      </c>
      <c r="G27" s="61" t="s">
        <v>422</v>
      </c>
      <c r="H27" s="61" t="s">
        <v>423</v>
      </c>
      <c r="I27" s="61" t="s">
        <v>424</v>
      </c>
      <c r="J27" s="61" t="s">
        <v>154</v>
      </c>
    </row>
    <row r="28" spans="1:10" x14ac:dyDescent="0.2">
      <c r="A28" s="68"/>
      <c r="B28" s="131" t="s">
        <v>179</v>
      </c>
      <c r="C28" s="60" t="s">
        <v>194</v>
      </c>
      <c r="D28" s="87">
        <f>'I1'!$AA$5</f>
        <v>0</v>
      </c>
      <c r="E28" s="87">
        <f>'I1'!$AB$5</f>
        <v>0</v>
      </c>
      <c r="F28" s="63">
        <f>'I1'!$AC$5</f>
        <v>0</v>
      </c>
      <c r="G28" s="63">
        <f>'I1'!$AD$5</f>
        <v>0</v>
      </c>
      <c r="H28" s="63">
        <f>'I1'!$AE$5</f>
        <v>0</v>
      </c>
      <c r="I28" s="63">
        <f>'I1'!$AF$5</f>
        <v>0</v>
      </c>
      <c r="J28" s="66">
        <f>'I1'!$AG$5</f>
        <v>0</v>
      </c>
    </row>
    <row r="29" spans="1:10" x14ac:dyDescent="0.2">
      <c r="A29" s="68"/>
      <c r="B29" s="132"/>
      <c r="C29" s="60" t="s">
        <v>195</v>
      </c>
      <c r="D29" s="87">
        <f>'I1'!$AA$6</f>
        <v>0</v>
      </c>
      <c r="E29" s="87">
        <f>'I1'!$AB$6</f>
        <v>0</v>
      </c>
      <c r="F29" s="63">
        <f>'I1'!$AC$6</f>
        <v>0</v>
      </c>
      <c r="G29" s="63">
        <f>'I1'!$AD$6</f>
        <v>0</v>
      </c>
      <c r="H29" s="63">
        <f>'I1'!$AE$6</f>
        <v>0</v>
      </c>
      <c r="I29" s="63">
        <f>'I1'!$AF$6</f>
        <v>0</v>
      </c>
      <c r="J29" s="66">
        <f>'I1'!$AG$6</f>
        <v>0</v>
      </c>
    </row>
    <row r="30" spans="1:10" x14ac:dyDescent="0.2">
      <c r="A30" s="68"/>
      <c r="B30" s="132"/>
      <c r="C30" s="60" t="s">
        <v>196</v>
      </c>
      <c r="D30" s="87">
        <f>'I1'!$AA$7</f>
        <v>0</v>
      </c>
      <c r="E30" s="87">
        <f>'I1'!$AB$7</f>
        <v>0</v>
      </c>
      <c r="F30" s="63">
        <f>'I1'!$AC$7</f>
        <v>0</v>
      </c>
      <c r="G30" s="63">
        <f>'I1'!$AD$7</f>
        <v>0</v>
      </c>
      <c r="H30" s="63">
        <f>'I1'!$AE$7</f>
        <v>0</v>
      </c>
      <c r="I30" s="63">
        <f>'I1'!$AF$7</f>
        <v>0</v>
      </c>
      <c r="J30" s="66">
        <f>'I1'!$AG$7</f>
        <v>0</v>
      </c>
    </row>
    <row r="31" spans="1:10" x14ac:dyDescent="0.2">
      <c r="A31" s="68"/>
      <c r="B31" s="133"/>
      <c r="C31" s="62" t="s">
        <v>425</v>
      </c>
      <c r="D31" s="89">
        <f>'I1'!$AA$8</f>
        <v>0</v>
      </c>
      <c r="E31" s="89">
        <f>'I1'!$AB$8</f>
        <v>0</v>
      </c>
      <c r="F31" s="64">
        <f>'I1'!$AC$8</f>
        <v>0</v>
      </c>
      <c r="G31" s="64">
        <f>'I1'!$AD$8</f>
        <v>0</v>
      </c>
      <c r="H31" s="64">
        <f>'I1'!$AE$8</f>
        <v>0</v>
      </c>
      <c r="I31" s="64">
        <f>'I1'!$AF$8</f>
        <v>0</v>
      </c>
      <c r="J31" s="64">
        <f>'I1'!$AG$8</f>
        <v>0</v>
      </c>
    </row>
    <row r="32" spans="1:10" x14ac:dyDescent="0.2">
      <c r="A32" s="68"/>
      <c r="B32" s="131" t="s">
        <v>427</v>
      </c>
      <c r="C32" s="60" t="s">
        <v>194</v>
      </c>
      <c r="D32" s="87">
        <f>'I1'!$AA$9</f>
        <v>0</v>
      </c>
      <c r="E32" s="87">
        <f>'I1'!$AB$9</f>
        <v>0</v>
      </c>
      <c r="F32" s="63">
        <f>'I1'!$AC$9</f>
        <v>0</v>
      </c>
      <c r="G32" s="63">
        <f>'I1'!$AD$9</f>
        <v>0</v>
      </c>
      <c r="H32" s="63">
        <f>'I1'!$AE$9</f>
        <v>0</v>
      </c>
      <c r="I32" s="63">
        <f>'I1'!$AF$9</f>
        <v>0</v>
      </c>
      <c r="J32" s="66">
        <f>'I1'!$AG$9</f>
        <v>0</v>
      </c>
    </row>
    <row r="33" spans="1:10" x14ac:dyDescent="0.2">
      <c r="A33" s="68"/>
      <c r="B33" s="132"/>
      <c r="C33" s="60" t="s">
        <v>195</v>
      </c>
      <c r="D33" s="87">
        <f>'I1'!$AA$10</f>
        <v>0</v>
      </c>
      <c r="E33" s="87">
        <f>'I1'!$AB$10</f>
        <v>0</v>
      </c>
      <c r="F33" s="63">
        <f>'I1'!$AC$10</f>
        <v>0</v>
      </c>
      <c r="G33" s="63">
        <f>'I1'!$AD$10</f>
        <v>0</v>
      </c>
      <c r="H33" s="63">
        <f>'I1'!$AE$10</f>
        <v>0</v>
      </c>
      <c r="I33" s="63">
        <f>'I1'!$AF$10</f>
        <v>0</v>
      </c>
      <c r="J33" s="66">
        <f>'I1'!$AG$10</f>
        <v>0</v>
      </c>
    </row>
    <row r="34" spans="1:10" x14ac:dyDescent="0.2">
      <c r="A34" s="68"/>
      <c r="B34" s="132"/>
      <c r="C34" s="60" t="s">
        <v>196</v>
      </c>
      <c r="D34" s="87">
        <f>'I1'!$AA$11</f>
        <v>0</v>
      </c>
      <c r="E34" s="87">
        <f>'I1'!$AB$11</f>
        <v>0</v>
      </c>
      <c r="F34" s="63">
        <f>'I1'!$AC$11</f>
        <v>0</v>
      </c>
      <c r="G34" s="63">
        <f>'I1'!$AD$11</f>
        <v>0</v>
      </c>
      <c r="H34" s="63">
        <f>'I1'!$AE$11</f>
        <v>0</v>
      </c>
      <c r="I34" s="63">
        <f>'I1'!$AF$11</f>
        <v>0</v>
      </c>
      <c r="J34" s="66">
        <f>'I1'!$AG$11</f>
        <v>0</v>
      </c>
    </row>
    <row r="35" spans="1:10" x14ac:dyDescent="0.2">
      <c r="A35" s="68"/>
      <c r="B35" s="133"/>
      <c r="C35" s="62" t="s">
        <v>426</v>
      </c>
      <c r="D35" s="89">
        <f>'I1'!$AA$12</f>
        <v>0</v>
      </c>
      <c r="E35" s="89">
        <f>'I1'!$AB$12</f>
        <v>0</v>
      </c>
      <c r="F35" s="64">
        <f>'I1'!$AC$12</f>
        <v>0</v>
      </c>
      <c r="G35" s="64">
        <f>'I1'!$AD$12</f>
        <v>0</v>
      </c>
      <c r="H35" s="64">
        <f>'I1'!$AE$12</f>
        <v>0</v>
      </c>
      <c r="I35" s="64">
        <f>'I1'!$AF$12</f>
        <v>0</v>
      </c>
      <c r="J35" s="64">
        <f>'I1'!$AG$12</f>
        <v>0</v>
      </c>
    </row>
    <row r="36" spans="1:10" x14ac:dyDescent="0.2">
      <c r="A36" s="68"/>
      <c r="B36" s="134" t="s">
        <v>428</v>
      </c>
      <c r="C36" s="134"/>
      <c r="D36" s="90">
        <f>'I1'!$AA$13</f>
        <v>0</v>
      </c>
      <c r="E36" s="90">
        <f>'I1'!$AB$13</f>
        <v>0</v>
      </c>
      <c r="F36" s="65">
        <f>'I1'!$AC$13</f>
        <v>0</v>
      </c>
      <c r="G36" s="65">
        <f>'I1'!$AD$13</f>
        <v>0</v>
      </c>
      <c r="H36" s="65">
        <f>'I1'!$AE$13</f>
        <v>0</v>
      </c>
      <c r="I36" s="65">
        <f>'I1'!$AF$13</f>
        <v>0</v>
      </c>
      <c r="J36" s="65">
        <f>'I1'!$AG$13</f>
        <v>0</v>
      </c>
    </row>
    <row r="37" spans="1:10" x14ac:dyDescent="0.2">
      <c r="A37" s="68"/>
      <c r="D37" s="93"/>
    </row>
    <row r="38" spans="1:10" x14ac:dyDescent="0.2">
      <c r="A38" s="68"/>
      <c r="B38" s="68" t="s">
        <v>434</v>
      </c>
      <c r="D38" s="93"/>
    </row>
    <row r="39" spans="1:10" ht="38.25" x14ac:dyDescent="0.2">
      <c r="A39" s="68"/>
      <c r="B39" s="135" t="s">
        <v>430</v>
      </c>
      <c r="C39" s="136"/>
      <c r="D39" s="80" t="s">
        <v>420</v>
      </c>
      <c r="E39" s="80" t="s">
        <v>446</v>
      </c>
      <c r="F39" s="61" t="s">
        <v>421</v>
      </c>
      <c r="G39" s="61" t="s">
        <v>422</v>
      </c>
      <c r="H39" s="61" t="s">
        <v>423</v>
      </c>
      <c r="I39" s="61" t="s">
        <v>424</v>
      </c>
      <c r="J39" s="61" t="s">
        <v>154</v>
      </c>
    </row>
    <row r="40" spans="1:10" x14ac:dyDescent="0.2">
      <c r="A40" s="68"/>
      <c r="B40" s="131" t="s">
        <v>179</v>
      </c>
      <c r="C40" s="60" t="s">
        <v>194</v>
      </c>
      <c r="D40" s="87">
        <f>'I2'!$AA$5</f>
        <v>0</v>
      </c>
      <c r="E40" s="87">
        <f>'I2'!$AB$5</f>
        <v>0</v>
      </c>
      <c r="F40" s="63">
        <f>'I2'!$AC$5</f>
        <v>0</v>
      </c>
      <c r="G40" s="63">
        <f>'I2'!$AD$5</f>
        <v>0</v>
      </c>
      <c r="H40" s="63">
        <f>'I2'!$AE$5</f>
        <v>0</v>
      </c>
      <c r="I40" s="63">
        <f>'I2'!$AF$5</f>
        <v>0</v>
      </c>
      <c r="J40" s="66">
        <f>'I2'!$AG$5</f>
        <v>0</v>
      </c>
    </row>
    <row r="41" spans="1:10" x14ac:dyDescent="0.2">
      <c r="A41" s="68"/>
      <c r="B41" s="132"/>
      <c r="C41" s="60" t="s">
        <v>195</v>
      </c>
      <c r="D41" s="87">
        <f>'I2'!$AA$6</f>
        <v>0</v>
      </c>
      <c r="E41" s="87">
        <f>'I2'!$AB$6</f>
        <v>0</v>
      </c>
      <c r="F41" s="63">
        <f>'I2'!$AC$6</f>
        <v>0</v>
      </c>
      <c r="G41" s="63">
        <f>'I2'!$AD$6</f>
        <v>0</v>
      </c>
      <c r="H41" s="63">
        <f>'I2'!$AE$6</f>
        <v>0</v>
      </c>
      <c r="I41" s="63">
        <f>'I2'!$AF$6</f>
        <v>0</v>
      </c>
      <c r="J41" s="66">
        <f>'I2'!$AG$6</f>
        <v>0</v>
      </c>
    </row>
    <row r="42" spans="1:10" x14ac:dyDescent="0.2">
      <c r="A42" s="68"/>
      <c r="B42" s="132"/>
      <c r="C42" s="60" t="s">
        <v>196</v>
      </c>
      <c r="D42" s="87">
        <f>'I2'!$AA$7</f>
        <v>0</v>
      </c>
      <c r="E42" s="87">
        <f>'I2'!$AB$7</f>
        <v>0</v>
      </c>
      <c r="F42" s="63">
        <f>'I2'!$AC$7</f>
        <v>0</v>
      </c>
      <c r="G42" s="63">
        <f>'I2'!$AD$7</f>
        <v>0</v>
      </c>
      <c r="H42" s="63">
        <f>'I2'!$AE$7</f>
        <v>0</v>
      </c>
      <c r="I42" s="63">
        <f>'I2'!$AF$7</f>
        <v>0</v>
      </c>
      <c r="J42" s="66">
        <f>'I2'!$AG$7</f>
        <v>0</v>
      </c>
    </row>
    <row r="43" spans="1:10" x14ac:dyDescent="0.2">
      <c r="A43" s="68"/>
      <c r="B43" s="133"/>
      <c r="C43" s="62" t="s">
        <v>425</v>
      </c>
      <c r="D43" s="89">
        <f>'I2'!$AA$8</f>
        <v>0</v>
      </c>
      <c r="E43" s="89">
        <f>'I2'!$AB$8</f>
        <v>0</v>
      </c>
      <c r="F43" s="64">
        <f>'I2'!$AC$8</f>
        <v>0</v>
      </c>
      <c r="G43" s="64">
        <f>'I2'!$AD$8</f>
        <v>0</v>
      </c>
      <c r="H43" s="64">
        <f>'I2'!$AE$8</f>
        <v>0</v>
      </c>
      <c r="I43" s="64">
        <f>'I2'!$AF$8</f>
        <v>0</v>
      </c>
      <c r="J43" s="64">
        <f>'I2'!$AG$8</f>
        <v>0</v>
      </c>
    </row>
    <row r="44" spans="1:10" x14ac:dyDescent="0.2">
      <c r="A44" s="68"/>
      <c r="B44" s="131" t="s">
        <v>427</v>
      </c>
      <c r="C44" s="60" t="s">
        <v>194</v>
      </c>
      <c r="D44" s="87">
        <f>'I2'!$AA$9</f>
        <v>0</v>
      </c>
      <c r="E44" s="87">
        <f>'I2'!$AB$9</f>
        <v>0</v>
      </c>
      <c r="F44" s="63">
        <f>'I2'!$AC$9</f>
        <v>0</v>
      </c>
      <c r="G44" s="63">
        <f>'I2'!$AD$9</f>
        <v>0</v>
      </c>
      <c r="H44" s="63">
        <f>'I2'!$AE$9</f>
        <v>0</v>
      </c>
      <c r="I44" s="63">
        <f>'I2'!$AF$9</f>
        <v>0</v>
      </c>
      <c r="J44" s="66">
        <f>'I2'!$AG$9</f>
        <v>0</v>
      </c>
    </row>
    <row r="45" spans="1:10" x14ac:dyDescent="0.2">
      <c r="A45" s="68"/>
      <c r="B45" s="132"/>
      <c r="C45" s="60" t="s">
        <v>195</v>
      </c>
      <c r="D45" s="87">
        <f>'I2'!$AA$10</f>
        <v>0</v>
      </c>
      <c r="E45" s="87">
        <f>'I2'!$AB$10</f>
        <v>0</v>
      </c>
      <c r="F45" s="63">
        <f>'I2'!$AC$10</f>
        <v>0</v>
      </c>
      <c r="G45" s="63">
        <f>'I2'!$AD$10</f>
        <v>0</v>
      </c>
      <c r="H45" s="63">
        <f>'I2'!$AE$10</f>
        <v>0</v>
      </c>
      <c r="I45" s="63">
        <f>'I2'!$AF$10</f>
        <v>0</v>
      </c>
      <c r="J45" s="66">
        <f>'I2'!$AG$10</f>
        <v>0</v>
      </c>
    </row>
    <row r="46" spans="1:10" x14ac:dyDescent="0.2">
      <c r="A46" s="68"/>
      <c r="B46" s="132"/>
      <c r="C46" s="60" t="s">
        <v>196</v>
      </c>
      <c r="D46" s="87">
        <f>'I2'!$AA$11</f>
        <v>0</v>
      </c>
      <c r="E46" s="87">
        <f>'I2'!$AB$11</f>
        <v>0</v>
      </c>
      <c r="F46" s="63">
        <f>'I2'!$AC$11</f>
        <v>0</v>
      </c>
      <c r="G46" s="63">
        <f>'I2'!$AD$11</f>
        <v>0</v>
      </c>
      <c r="H46" s="63">
        <f>'I2'!$AE$11</f>
        <v>0</v>
      </c>
      <c r="I46" s="63">
        <f>'I2'!$AF$11</f>
        <v>0</v>
      </c>
      <c r="J46" s="66">
        <f>'I2'!$AG$11</f>
        <v>0</v>
      </c>
    </row>
    <row r="47" spans="1:10" x14ac:dyDescent="0.2">
      <c r="A47" s="68"/>
      <c r="B47" s="133"/>
      <c r="C47" s="62" t="s">
        <v>426</v>
      </c>
      <c r="D47" s="89">
        <f>'I2'!$AA$12</f>
        <v>0</v>
      </c>
      <c r="E47" s="89">
        <f>'I2'!$AB$12</f>
        <v>0</v>
      </c>
      <c r="F47" s="64">
        <f>'I2'!$AC$12</f>
        <v>0</v>
      </c>
      <c r="G47" s="64">
        <f>'I2'!$AD$12</f>
        <v>0</v>
      </c>
      <c r="H47" s="64">
        <f>'I2'!$AE$12</f>
        <v>0</v>
      </c>
      <c r="I47" s="64">
        <f>'I2'!$AF$12</f>
        <v>0</v>
      </c>
      <c r="J47" s="64">
        <f>'I2'!$AG$12</f>
        <v>0</v>
      </c>
    </row>
    <row r="48" spans="1:10" x14ac:dyDescent="0.2">
      <c r="A48" s="68"/>
      <c r="B48" s="134" t="s">
        <v>428</v>
      </c>
      <c r="C48" s="134"/>
      <c r="D48" s="90">
        <f>'I2'!$AA$13</f>
        <v>0</v>
      </c>
      <c r="E48" s="90">
        <f>'I2'!$AB$13</f>
        <v>0</v>
      </c>
      <c r="F48" s="65">
        <f>'I2'!$AC$13</f>
        <v>0</v>
      </c>
      <c r="G48" s="65">
        <f>'I2'!$AD$13</f>
        <v>0</v>
      </c>
      <c r="H48" s="65">
        <f>'I2'!$AE$13</f>
        <v>0</v>
      </c>
      <c r="I48" s="65">
        <f>'I2'!$AF$13</f>
        <v>0</v>
      </c>
      <c r="J48" s="65">
        <f>'I2'!$AG$13</f>
        <v>0</v>
      </c>
    </row>
    <row r="49" spans="1:10" x14ac:dyDescent="0.2">
      <c r="A49" s="68"/>
      <c r="D49" s="93"/>
    </row>
    <row r="50" spans="1:10" x14ac:dyDescent="0.2">
      <c r="A50" s="68"/>
      <c r="B50" s="68" t="s">
        <v>435</v>
      </c>
      <c r="D50" s="93"/>
    </row>
    <row r="51" spans="1:10" ht="38.25" x14ac:dyDescent="0.2">
      <c r="A51" s="68"/>
      <c r="B51" s="135" t="s">
        <v>430</v>
      </c>
      <c r="C51" s="136"/>
      <c r="D51" s="80" t="s">
        <v>420</v>
      </c>
      <c r="E51" s="80" t="s">
        <v>446</v>
      </c>
      <c r="F51" s="61" t="s">
        <v>421</v>
      </c>
      <c r="G51" s="61" t="s">
        <v>422</v>
      </c>
      <c r="H51" s="61" t="s">
        <v>423</v>
      </c>
      <c r="I51" s="61" t="s">
        <v>424</v>
      </c>
      <c r="J51" s="61" t="s">
        <v>154</v>
      </c>
    </row>
    <row r="52" spans="1:10" x14ac:dyDescent="0.2">
      <c r="A52" s="68"/>
      <c r="B52" s="131" t="s">
        <v>179</v>
      </c>
      <c r="C52" s="60" t="s">
        <v>194</v>
      </c>
      <c r="D52" s="87">
        <f>'I3'!$AA$5</f>
        <v>0</v>
      </c>
      <c r="E52" s="87">
        <f>'I3'!$AB$5</f>
        <v>0</v>
      </c>
      <c r="F52" s="63">
        <f>'I3'!$AC$5</f>
        <v>0</v>
      </c>
      <c r="G52" s="63">
        <f>'I3'!$AD$5</f>
        <v>0</v>
      </c>
      <c r="H52" s="63">
        <f>'I3'!$AE$5</f>
        <v>0</v>
      </c>
      <c r="I52" s="63">
        <f>'I3'!$AF$5</f>
        <v>0</v>
      </c>
      <c r="J52" s="66">
        <f>'I3'!$AG$5</f>
        <v>0</v>
      </c>
    </row>
    <row r="53" spans="1:10" x14ac:dyDescent="0.2">
      <c r="A53" s="68"/>
      <c r="B53" s="132"/>
      <c r="C53" s="60" t="s">
        <v>195</v>
      </c>
      <c r="D53" s="87">
        <f>'I3'!$AA$6</f>
        <v>0</v>
      </c>
      <c r="E53" s="87">
        <f>'I3'!$AB$6</f>
        <v>0</v>
      </c>
      <c r="F53" s="63">
        <f>'I3'!$AC$6</f>
        <v>0</v>
      </c>
      <c r="G53" s="63">
        <f>'I3'!$AD$6</f>
        <v>0</v>
      </c>
      <c r="H53" s="63">
        <f>'I3'!$AE$6</f>
        <v>0</v>
      </c>
      <c r="I53" s="63">
        <f>'I3'!$AF$6</f>
        <v>0</v>
      </c>
      <c r="J53" s="66">
        <f>'I3'!$AG$6</f>
        <v>0</v>
      </c>
    </row>
    <row r="54" spans="1:10" x14ac:dyDescent="0.2">
      <c r="A54" s="68"/>
      <c r="B54" s="132"/>
      <c r="C54" s="60" t="s">
        <v>196</v>
      </c>
      <c r="D54" s="87">
        <f>'I3'!$AA$7</f>
        <v>0</v>
      </c>
      <c r="E54" s="87">
        <f>'I3'!$AB$7</f>
        <v>0</v>
      </c>
      <c r="F54" s="63">
        <f>'I3'!$AC$7</f>
        <v>0</v>
      </c>
      <c r="G54" s="63">
        <f>'I3'!$AD$7</f>
        <v>0</v>
      </c>
      <c r="H54" s="63">
        <f>'I3'!$AE$7</f>
        <v>0</v>
      </c>
      <c r="I54" s="63">
        <f>'I3'!$AF$7</f>
        <v>0</v>
      </c>
      <c r="J54" s="66">
        <f>'I3'!$AG$7</f>
        <v>0</v>
      </c>
    </row>
    <row r="55" spans="1:10" x14ac:dyDescent="0.2">
      <c r="A55" s="68"/>
      <c r="B55" s="133"/>
      <c r="C55" s="62" t="s">
        <v>425</v>
      </c>
      <c r="D55" s="89">
        <f>'I3'!$AA$8</f>
        <v>0</v>
      </c>
      <c r="E55" s="89">
        <f>'I3'!$AB$8</f>
        <v>0</v>
      </c>
      <c r="F55" s="64">
        <f>'I3'!$AC$8</f>
        <v>0</v>
      </c>
      <c r="G55" s="64">
        <f>'I3'!$AD$8</f>
        <v>0</v>
      </c>
      <c r="H55" s="64">
        <f>'I3'!$AE$8</f>
        <v>0</v>
      </c>
      <c r="I55" s="64">
        <f>'I3'!$AF$8</f>
        <v>0</v>
      </c>
      <c r="J55" s="64">
        <f>'I3'!$AG$8</f>
        <v>0</v>
      </c>
    </row>
    <row r="56" spans="1:10" x14ac:dyDescent="0.2">
      <c r="A56" s="68"/>
      <c r="B56" s="131" t="s">
        <v>427</v>
      </c>
      <c r="C56" s="60" t="s">
        <v>194</v>
      </c>
      <c r="D56" s="87">
        <f>'I3'!$AA$9</f>
        <v>0</v>
      </c>
      <c r="E56" s="87">
        <f>'I3'!$AB$9</f>
        <v>0</v>
      </c>
      <c r="F56" s="63">
        <f>'I3'!$AC$9</f>
        <v>0</v>
      </c>
      <c r="G56" s="63">
        <f>'I3'!$AD$9</f>
        <v>0</v>
      </c>
      <c r="H56" s="63">
        <f>'I3'!$AE$9</f>
        <v>0</v>
      </c>
      <c r="I56" s="63">
        <f>'I3'!$AF$9</f>
        <v>0</v>
      </c>
      <c r="J56" s="66">
        <f>'I3'!$AG$9</f>
        <v>0</v>
      </c>
    </row>
    <row r="57" spans="1:10" x14ac:dyDescent="0.2">
      <c r="A57" s="68"/>
      <c r="B57" s="132"/>
      <c r="C57" s="60" t="s">
        <v>195</v>
      </c>
      <c r="D57" s="87">
        <f>'I3'!$AA$10</f>
        <v>0</v>
      </c>
      <c r="E57" s="87">
        <f>'I3'!$AB$10</f>
        <v>0</v>
      </c>
      <c r="F57" s="63">
        <f>'I3'!$AC$10</f>
        <v>0</v>
      </c>
      <c r="G57" s="63">
        <f>'I3'!$AD$10</f>
        <v>0</v>
      </c>
      <c r="H57" s="63">
        <f>'I3'!$AE$10</f>
        <v>0</v>
      </c>
      <c r="I57" s="63">
        <f>'I3'!$AF$10</f>
        <v>0</v>
      </c>
      <c r="J57" s="66">
        <f>'I3'!$AG$10</f>
        <v>0</v>
      </c>
    </row>
    <row r="58" spans="1:10" x14ac:dyDescent="0.2">
      <c r="A58" s="68"/>
      <c r="B58" s="132"/>
      <c r="C58" s="60" t="s">
        <v>196</v>
      </c>
      <c r="D58" s="87">
        <f>'I3'!$AA$11</f>
        <v>0</v>
      </c>
      <c r="E58" s="87">
        <f>'I3'!$AB$11</f>
        <v>0</v>
      </c>
      <c r="F58" s="63">
        <f>'I3'!$AC$11</f>
        <v>0</v>
      </c>
      <c r="G58" s="63">
        <f>'I3'!$AD$11</f>
        <v>0</v>
      </c>
      <c r="H58" s="63">
        <f>'I3'!$AE$11</f>
        <v>0</v>
      </c>
      <c r="I58" s="63">
        <f>'I3'!$AF$11</f>
        <v>0</v>
      </c>
      <c r="J58" s="66">
        <f>'I3'!$AG$11</f>
        <v>0</v>
      </c>
    </row>
    <row r="59" spans="1:10" x14ac:dyDescent="0.2">
      <c r="A59" s="68"/>
      <c r="B59" s="133"/>
      <c r="C59" s="62" t="s">
        <v>426</v>
      </c>
      <c r="D59" s="89">
        <f>'I3'!$AA$12</f>
        <v>0</v>
      </c>
      <c r="E59" s="89">
        <f>'I3'!$AB$12</f>
        <v>0</v>
      </c>
      <c r="F59" s="64">
        <f>'I3'!$AC$12</f>
        <v>0</v>
      </c>
      <c r="G59" s="64">
        <f>'I3'!$AD$12</f>
        <v>0</v>
      </c>
      <c r="H59" s="64">
        <f>'I3'!$AE$12</f>
        <v>0</v>
      </c>
      <c r="I59" s="64">
        <f>'I3'!$AF$12</f>
        <v>0</v>
      </c>
      <c r="J59" s="64">
        <f>'I3'!$AG$12</f>
        <v>0</v>
      </c>
    </row>
    <row r="60" spans="1:10" x14ac:dyDescent="0.2">
      <c r="A60" s="68"/>
      <c r="B60" s="134" t="s">
        <v>428</v>
      </c>
      <c r="C60" s="134"/>
      <c r="D60" s="90">
        <f>'I3'!$AA$13</f>
        <v>0</v>
      </c>
      <c r="E60" s="90">
        <f>'I3'!$AB$13</f>
        <v>0</v>
      </c>
      <c r="F60" s="65">
        <f>'I3'!$AC$13</f>
        <v>0</v>
      </c>
      <c r="G60" s="65">
        <f>'I3'!$AD$13</f>
        <v>0</v>
      </c>
      <c r="H60" s="65">
        <f>'I3'!$AE$13</f>
        <v>0</v>
      </c>
      <c r="I60" s="65">
        <f>'I3'!$AF$13</f>
        <v>0</v>
      </c>
      <c r="J60" s="65">
        <f>'I3'!$AG$13</f>
        <v>0</v>
      </c>
    </row>
    <row r="61" spans="1:10" x14ac:dyDescent="0.2">
      <c r="A61" s="68"/>
    </row>
    <row r="62" spans="1:10" x14ac:dyDescent="0.2">
      <c r="A62" s="68"/>
    </row>
    <row r="63" spans="1:10" x14ac:dyDescent="0.2">
      <c r="A63" s="68"/>
    </row>
    <row r="64" spans="1:10" x14ac:dyDescent="0.2">
      <c r="A64" s="68"/>
    </row>
    <row r="65" spans="1:1" x14ac:dyDescent="0.2">
      <c r="A65" s="68"/>
    </row>
    <row r="66" spans="1:1" x14ac:dyDescent="0.2">
      <c r="A66" s="68"/>
    </row>
    <row r="67" spans="1:1" x14ac:dyDescent="0.2">
      <c r="A67" s="68"/>
    </row>
    <row r="68" spans="1:1" x14ac:dyDescent="0.2">
      <c r="A68" s="68"/>
    </row>
    <row r="69" spans="1:1" x14ac:dyDescent="0.2">
      <c r="A69" s="68"/>
    </row>
    <row r="70" spans="1:1" x14ac:dyDescent="0.2">
      <c r="A70" s="68"/>
    </row>
    <row r="71" spans="1:1" x14ac:dyDescent="0.2">
      <c r="A71" s="68"/>
    </row>
    <row r="72" spans="1:1" x14ac:dyDescent="0.2">
      <c r="A72" s="68"/>
    </row>
    <row r="73" spans="1:1" x14ac:dyDescent="0.2">
      <c r="A73" s="68"/>
    </row>
    <row r="74" spans="1:1" x14ac:dyDescent="0.2">
      <c r="A74" s="68"/>
    </row>
    <row r="75" spans="1:1" x14ac:dyDescent="0.2">
      <c r="A75" s="68"/>
    </row>
    <row r="76" spans="1:1" x14ac:dyDescent="0.2">
      <c r="A76" s="68"/>
    </row>
  </sheetData>
  <sheetProtection sheet="1" objects="1" scenarios="1"/>
  <mergeCells count="16">
    <mergeCell ref="B52:B55"/>
    <mergeCell ref="B56:B59"/>
    <mergeCell ref="B60:C60"/>
    <mergeCell ref="B15:C15"/>
    <mergeCell ref="B16:B19"/>
    <mergeCell ref="B20:B23"/>
    <mergeCell ref="B24:C24"/>
    <mergeCell ref="B36:C36"/>
    <mergeCell ref="B39:C39"/>
    <mergeCell ref="B40:B43"/>
    <mergeCell ref="B44:B47"/>
    <mergeCell ref="B48:C48"/>
    <mergeCell ref="B51:C51"/>
    <mergeCell ref="B27:C27"/>
    <mergeCell ref="B28:B31"/>
    <mergeCell ref="B32:B35"/>
  </mergeCell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2"/>
  <sheetViews>
    <sheetView topLeftCell="A130" zoomScale="85" zoomScaleNormal="85" zoomScalePageLayoutView="85" workbookViewId="0">
      <selection activeCell="D100" sqref="D100"/>
    </sheetView>
  </sheetViews>
  <sheetFormatPr defaultColWidth="8.85546875" defaultRowHeight="15" x14ac:dyDescent="0.25"/>
  <cols>
    <col min="1" max="1" width="5.28515625" style="78" customWidth="1"/>
    <col min="2" max="2" width="27" style="76" customWidth="1"/>
    <col min="3" max="3" width="21" style="76" bestFit="1" customWidth="1"/>
    <col min="4" max="4" width="36.42578125" style="76" customWidth="1"/>
    <col min="5" max="5" width="8.42578125" style="76" bestFit="1" customWidth="1"/>
    <col min="6" max="6" width="27.7109375" style="76" customWidth="1"/>
    <col min="7" max="7" width="18.42578125" style="76" customWidth="1"/>
    <col min="8" max="8" width="21" style="76" bestFit="1" customWidth="1"/>
    <col min="9" max="9" width="10.85546875" style="76" bestFit="1" customWidth="1"/>
    <col min="10" max="12" width="11.7109375" style="76" bestFit="1" customWidth="1"/>
    <col min="13" max="13" width="11.28515625" style="76" bestFit="1" customWidth="1"/>
    <col min="14" max="14" width="8.85546875" style="76"/>
    <col min="15" max="22" width="8.85546875" style="77"/>
    <col min="23" max="25" width="8.85546875" style="76"/>
    <col min="26" max="26" width="24.85546875" style="76" bestFit="1" customWidth="1"/>
    <col min="27" max="27" width="8.85546875" style="76"/>
    <col min="28" max="28" width="10.85546875" style="76" customWidth="1"/>
    <col min="29" max="16384" width="8.85546875" style="76"/>
  </cols>
  <sheetData>
    <row r="1" spans="1:33" ht="15.75" x14ac:dyDescent="0.25">
      <c r="A1" s="73" t="s">
        <v>448</v>
      </c>
      <c r="B1" s="75"/>
    </row>
    <row r="2" spans="1:33" ht="15.75" x14ac:dyDescent="0.25">
      <c r="A2" s="73" t="s">
        <v>449</v>
      </c>
      <c r="B2" s="75"/>
    </row>
    <row r="3" spans="1:33" x14ac:dyDescent="0.25">
      <c r="F3" s="76" t="s">
        <v>429</v>
      </c>
      <c r="G3" s="75">
        <v>1</v>
      </c>
      <c r="H3" s="75">
        <v>1</v>
      </c>
      <c r="I3" s="98">
        <f>1+'Summary Page'!$D$5</f>
        <v>1.0761499999999999</v>
      </c>
      <c r="J3" s="75">
        <f>I3^2</f>
        <v>1.1580988225</v>
      </c>
      <c r="K3" s="75">
        <f>I3^3</f>
        <v>1.2462880478333749</v>
      </c>
      <c r="L3" s="75">
        <f>I3^4</f>
        <v>1.3411928826758863</v>
      </c>
    </row>
    <row r="4" spans="1:33" ht="38.25" x14ac:dyDescent="0.25">
      <c r="A4" s="79" t="s">
        <v>2</v>
      </c>
      <c r="B4" s="80" t="s">
        <v>181</v>
      </c>
      <c r="C4" s="80" t="s">
        <v>431</v>
      </c>
      <c r="D4" s="80" t="s">
        <v>419</v>
      </c>
      <c r="E4" s="81" t="s">
        <v>430</v>
      </c>
      <c r="F4" s="82"/>
      <c r="G4" s="80" t="s">
        <v>420</v>
      </c>
      <c r="H4" s="80" t="s">
        <v>446</v>
      </c>
      <c r="I4" s="80" t="s">
        <v>421</v>
      </c>
      <c r="J4" s="80" t="s">
        <v>422</v>
      </c>
      <c r="K4" s="80" t="s">
        <v>423</v>
      </c>
      <c r="L4" s="80" t="s">
        <v>424</v>
      </c>
      <c r="M4" s="80" t="s">
        <v>154</v>
      </c>
      <c r="Y4" s="140" t="s">
        <v>430</v>
      </c>
      <c r="Z4" s="141"/>
      <c r="AA4" s="80" t="s">
        <v>420</v>
      </c>
      <c r="AB4" s="80" t="s">
        <v>446</v>
      </c>
      <c r="AC4" s="80" t="s">
        <v>421</v>
      </c>
      <c r="AD4" s="80" t="s">
        <v>422</v>
      </c>
      <c r="AE4" s="80" t="s">
        <v>423</v>
      </c>
      <c r="AF4" s="80" t="s">
        <v>424</v>
      </c>
      <c r="AG4" s="80" t="s">
        <v>154</v>
      </c>
    </row>
    <row r="5" spans="1:33" x14ac:dyDescent="0.25">
      <c r="A5" s="146">
        <v>1</v>
      </c>
      <c r="B5" s="137"/>
      <c r="C5" s="137"/>
      <c r="D5" s="100"/>
      <c r="E5" s="142" t="s">
        <v>179</v>
      </c>
      <c r="F5" s="84" t="s">
        <v>194</v>
      </c>
      <c r="G5" s="85"/>
      <c r="H5" s="85"/>
      <c r="I5" s="85"/>
      <c r="J5" s="85"/>
      <c r="K5" s="85"/>
      <c r="L5" s="85"/>
      <c r="M5" s="86">
        <f>SUM(G5:L5)</f>
        <v>0</v>
      </c>
      <c r="Y5" s="142" t="s">
        <v>179</v>
      </c>
      <c r="Z5" s="84" t="s">
        <v>194</v>
      </c>
      <c r="AA5" s="87">
        <f t="shared" ref="AA5:AF7" si="0">G5+G20+G35+G50+G65+G80+G95+G110+G125+G140+G155+G170+G185+G200+G215+G230+G245+G260+G275+G290+G305+G320+G335+G350+G365+G380+G395+G410+G425+G440</f>
        <v>0</v>
      </c>
      <c r="AB5" s="87">
        <f t="shared" si="0"/>
        <v>0</v>
      </c>
      <c r="AC5" s="87">
        <f t="shared" si="0"/>
        <v>0</v>
      </c>
      <c r="AD5" s="87">
        <f t="shared" si="0"/>
        <v>0</v>
      </c>
      <c r="AE5" s="87">
        <f t="shared" si="0"/>
        <v>0</v>
      </c>
      <c r="AF5" s="87">
        <f t="shared" si="0"/>
        <v>0</v>
      </c>
      <c r="AG5" s="86">
        <f>SUM(AA5:AF5)</f>
        <v>0</v>
      </c>
    </row>
    <row r="6" spans="1:33" x14ac:dyDescent="0.25">
      <c r="A6" s="146"/>
      <c r="B6" s="138"/>
      <c r="C6" s="138"/>
      <c r="D6" s="83"/>
      <c r="E6" s="143"/>
      <c r="F6" s="84" t="s">
        <v>195</v>
      </c>
      <c r="G6" s="85"/>
      <c r="H6" s="85"/>
      <c r="I6" s="85"/>
      <c r="J6" s="85"/>
      <c r="K6" s="85"/>
      <c r="L6" s="85"/>
      <c r="M6" s="86">
        <f t="shared" ref="M6:M13" si="1">SUM(G6:L6)</f>
        <v>0</v>
      </c>
      <c r="Y6" s="143"/>
      <c r="Z6" s="84" t="s">
        <v>195</v>
      </c>
      <c r="AA6" s="87">
        <f t="shared" si="0"/>
        <v>0</v>
      </c>
      <c r="AB6" s="87">
        <f t="shared" si="0"/>
        <v>0</v>
      </c>
      <c r="AC6" s="87">
        <f t="shared" si="0"/>
        <v>0</v>
      </c>
      <c r="AD6" s="87">
        <f t="shared" si="0"/>
        <v>0</v>
      </c>
      <c r="AE6" s="87">
        <f t="shared" si="0"/>
        <v>0</v>
      </c>
      <c r="AF6" s="87">
        <f t="shared" si="0"/>
        <v>0</v>
      </c>
      <c r="AG6" s="86">
        <f t="shared" ref="AG6:AG13" si="2">SUM(AA6:AF6)</f>
        <v>0</v>
      </c>
    </row>
    <row r="7" spans="1:33" x14ac:dyDescent="0.25">
      <c r="A7" s="146"/>
      <c r="B7" s="138"/>
      <c r="C7" s="138"/>
      <c r="D7" s="83"/>
      <c r="E7" s="143"/>
      <c r="F7" s="84" t="s">
        <v>196</v>
      </c>
      <c r="G7" s="85"/>
      <c r="H7" s="85"/>
      <c r="I7" s="85"/>
      <c r="J7" s="85"/>
      <c r="K7" s="85"/>
      <c r="L7" s="85"/>
      <c r="M7" s="86">
        <f t="shared" si="1"/>
        <v>0</v>
      </c>
      <c r="Y7" s="143"/>
      <c r="Z7" s="84" t="s">
        <v>196</v>
      </c>
      <c r="AA7" s="87">
        <f t="shared" si="0"/>
        <v>0</v>
      </c>
      <c r="AB7" s="87">
        <f t="shared" si="0"/>
        <v>0</v>
      </c>
      <c r="AC7" s="87">
        <f t="shared" si="0"/>
        <v>0</v>
      </c>
      <c r="AD7" s="87">
        <f t="shared" si="0"/>
        <v>0</v>
      </c>
      <c r="AE7" s="87">
        <f t="shared" si="0"/>
        <v>0</v>
      </c>
      <c r="AF7" s="87">
        <f t="shared" si="0"/>
        <v>0</v>
      </c>
      <c r="AG7" s="86">
        <f t="shared" si="2"/>
        <v>0</v>
      </c>
    </row>
    <row r="8" spans="1:33" x14ac:dyDescent="0.25">
      <c r="A8" s="146"/>
      <c r="B8" s="138"/>
      <c r="C8" s="138"/>
      <c r="D8" s="100"/>
      <c r="E8" s="144"/>
      <c r="F8" s="88" t="s">
        <v>425</v>
      </c>
      <c r="G8" s="89">
        <f t="shared" ref="G8:K8" si="3">SUM(G5:G7)</f>
        <v>0</v>
      </c>
      <c r="H8" s="89">
        <f t="shared" ref="H8" si="4">SUM(H5:H7)</f>
        <v>0</v>
      </c>
      <c r="I8" s="89">
        <f t="shared" si="3"/>
        <v>0</v>
      </c>
      <c r="J8" s="89">
        <f t="shared" si="3"/>
        <v>0</v>
      </c>
      <c r="K8" s="89">
        <f t="shared" si="3"/>
        <v>0</v>
      </c>
      <c r="L8" s="89">
        <f>SUM(L5:L7)</f>
        <v>0</v>
      </c>
      <c r="M8" s="89">
        <f t="shared" si="1"/>
        <v>0</v>
      </c>
      <c r="Y8" s="144"/>
      <c r="Z8" s="88" t="s">
        <v>425</v>
      </c>
      <c r="AA8" s="89">
        <f t="shared" ref="AA8:AB8" si="5">SUM(AA5:AA7)</f>
        <v>0</v>
      </c>
      <c r="AB8" s="89">
        <f t="shared" si="5"/>
        <v>0</v>
      </c>
      <c r="AC8" s="89">
        <f t="shared" ref="AC8" si="6">SUM(AC5:AC7)</f>
        <v>0</v>
      </c>
      <c r="AD8" s="89">
        <f t="shared" ref="AD8" si="7">SUM(AD5:AD7)</f>
        <v>0</v>
      </c>
      <c r="AE8" s="89">
        <f t="shared" ref="AE8" si="8">SUM(AE5:AE7)</f>
        <v>0</v>
      </c>
      <c r="AF8" s="89">
        <f>SUM(AF5:AF7)</f>
        <v>0</v>
      </c>
      <c r="AG8" s="89">
        <f t="shared" si="2"/>
        <v>0</v>
      </c>
    </row>
    <row r="9" spans="1:33" x14ac:dyDescent="0.25">
      <c r="A9" s="146"/>
      <c r="B9" s="138"/>
      <c r="C9" s="138"/>
      <c r="D9" s="100"/>
      <c r="E9" s="142" t="s">
        <v>427</v>
      </c>
      <c r="F9" s="84" t="s">
        <v>194</v>
      </c>
      <c r="G9" s="85"/>
      <c r="H9" s="85"/>
      <c r="I9" s="85"/>
      <c r="J9" s="85"/>
      <c r="K9" s="85"/>
      <c r="L9" s="85"/>
      <c r="M9" s="86">
        <f t="shared" si="1"/>
        <v>0</v>
      </c>
      <c r="Y9" s="142" t="s">
        <v>427</v>
      </c>
      <c r="Z9" s="84" t="s">
        <v>194</v>
      </c>
      <c r="AA9" s="87">
        <f t="shared" ref="AA9:AF11" si="9">G9+G24+G39+G54+G69+G84+G99+G114+G129+G144+G159+G174+G189+G204+G219+G234+G249+G264+G279+G294+G309+G324+G339+G354+G369+G384+G399+G414+G429+G444</f>
        <v>0</v>
      </c>
      <c r="AB9" s="87">
        <f t="shared" si="9"/>
        <v>0</v>
      </c>
      <c r="AC9" s="87">
        <f t="shared" si="9"/>
        <v>0</v>
      </c>
      <c r="AD9" s="87">
        <f t="shared" si="9"/>
        <v>0</v>
      </c>
      <c r="AE9" s="87">
        <f t="shared" si="9"/>
        <v>0</v>
      </c>
      <c r="AF9" s="87">
        <f t="shared" si="9"/>
        <v>0</v>
      </c>
      <c r="AG9" s="86">
        <f t="shared" si="2"/>
        <v>0</v>
      </c>
    </row>
    <row r="10" spans="1:33" x14ac:dyDescent="0.25">
      <c r="A10" s="146"/>
      <c r="B10" s="138"/>
      <c r="C10" s="138"/>
      <c r="D10" s="83"/>
      <c r="E10" s="143"/>
      <c r="F10" s="84" t="s">
        <v>195</v>
      </c>
      <c r="G10" s="85"/>
      <c r="H10" s="85"/>
      <c r="I10" s="85"/>
      <c r="J10" s="85"/>
      <c r="K10" s="85"/>
      <c r="L10" s="85"/>
      <c r="M10" s="86">
        <f t="shared" si="1"/>
        <v>0</v>
      </c>
      <c r="Y10" s="143"/>
      <c r="Z10" s="84" t="s">
        <v>195</v>
      </c>
      <c r="AA10" s="87">
        <f t="shared" si="9"/>
        <v>0</v>
      </c>
      <c r="AB10" s="87">
        <f t="shared" si="9"/>
        <v>0</v>
      </c>
      <c r="AC10" s="87">
        <f t="shared" si="9"/>
        <v>0</v>
      </c>
      <c r="AD10" s="87">
        <f t="shared" si="9"/>
        <v>0</v>
      </c>
      <c r="AE10" s="87">
        <f t="shared" si="9"/>
        <v>0</v>
      </c>
      <c r="AF10" s="87">
        <f t="shared" si="9"/>
        <v>0</v>
      </c>
      <c r="AG10" s="86">
        <f t="shared" si="2"/>
        <v>0</v>
      </c>
    </row>
    <row r="11" spans="1:33" x14ac:dyDescent="0.25">
      <c r="A11" s="146"/>
      <c r="B11" s="138"/>
      <c r="C11" s="138"/>
      <c r="D11" s="83"/>
      <c r="E11" s="143"/>
      <c r="F11" s="84" t="s">
        <v>196</v>
      </c>
      <c r="G11" s="85"/>
      <c r="H11" s="85"/>
      <c r="I11" s="85"/>
      <c r="J11" s="85"/>
      <c r="K11" s="85"/>
      <c r="L11" s="85"/>
      <c r="M11" s="86">
        <f t="shared" si="1"/>
        <v>0</v>
      </c>
      <c r="Y11" s="143"/>
      <c r="Z11" s="84" t="s">
        <v>196</v>
      </c>
      <c r="AA11" s="87">
        <f t="shared" si="9"/>
        <v>0</v>
      </c>
      <c r="AB11" s="87">
        <f t="shared" si="9"/>
        <v>0</v>
      </c>
      <c r="AC11" s="87">
        <f t="shared" si="9"/>
        <v>0</v>
      </c>
      <c r="AD11" s="87">
        <f t="shared" si="9"/>
        <v>0</v>
      </c>
      <c r="AE11" s="87">
        <f t="shared" si="9"/>
        <v>0</v>
      </c>
      <c r="AF11" s="87">
        <f t="shared" si="9"/>
        <v>0</v>
      </c>
      <c r="AG11" s="86">
        <f t="shared" si="2"/>
        <v>0</v>
      </c>
    </row>
    <row r="12" spans="1:33" x14ac:dyDescent="0.25">
      <c r="A12" s="146"/>
      <c r="B12" s="138"/>
      <c r="C12" s="138"/>
      <c r="D12" s="83"/>
      <c r="E12" s="144"/>
      <c r="F12" s="88" t="s">
        <v>426</v>
      </c>
      <c r="G12" s="89">
        <f>SUM(G9:G11)</f>
        <v>0</v>
      </c>
      <c r="H12" s="89">
        <f>SUM(H9:H11)</f>
        <v>0</v>
      </c>
      <c r="I12" s="89">
        <f t="shared" ref="I12" si="10">SUM(I9:I11)</f>
        <v>0</v>
      </c>
      <c r="J12" s="89">
        <f t="shared" ref="J12" si="11">SUM(J9:J11)</f>
        <v>0</v>
      </c>
      <c r="K12" s="89">
        <f t="shared" ref="K12" si="12">SUM(K9:K11)</f>
        <v>0</v>
      </c>
      <c r="L12" s="89">
        <f>SUM(L9:L11)</f>
        <v>0</v>
      </c>
      <c r="M12" s="89">
        <f t="shared" si="1"/>
        <v>0</v>
      </c>
      <c r="Y12" s="144"/>
      <c r="Z12" s="88" t="s">
        <v>426</v>
      </c>
      <c r="AA12" s="89">
        <f>SUM(AA9:AA11)</f>
        <v>0</v>
      </c>
      <c r="AB12" s="89">
        <f>SUM(AB9:AB11)</f>
        <v>0</v>
      </c>
      <c r="AC12" s="89">
        <f t="shared" ref="AC12" si="13">SUM(AC9:AC11)</f>
        <v>0</v>
      </c>
      <c r="AD12" s="89">
        <f t="shared" ref="AD12" si="14">SUM(AD9:AD11)</f>
        <v>0</v>
      </c>
      <c r="AE12" s="89">
        <f t="shared" ref="AE12" si="15">SUM(AE9:AE11)</f>
        <v>0</v>
      </c>
      <c r="AF12" s="89">
        <f>SUM(AF9:AF11)</f>
        <v>0</v>
      </c>
      <c r="AG12" s="89">
        <f t="shared" si="2"/>
        <v>0</v>
      </c>
    </row>
    <row r="13" spans="1:33" x14ac:dyDescent="0.25">
      <c r="A13" s="146"/>
      <c r="B13" s="138"/>
      <c r="C13" s="138"/>
      <c r="D13" s="83"/>
      <c r="E13" s="139" t="s">
        <v>428</v>
      </c>
      <c r="F13" s="139"/>
      <c r="G13" s="90">
        <f t="shared" ref="G13:L13" si="16">SUM(G8,G12)</f>
        <v>0</v>
      </c>
      <c r="H13" s="90">
        <f t="shared" ref="H13" si="17">SUM(H8,H12)</f>
        <v>0</v>
      </c>
      <c r="I13" s="90">
        <f t="shared" si="16"/>
        <v>0</v>
      </c>
      <c r="J13" s="90">
        <f t="shared" si="16"/>
        <v>0</v>
      </c>
      <c r="K13" s="90">
        <f t="shared" si="16"/>
        <v>0</v>
      </c>
      <c r="L13" s="90">
        <f t="shared" si="16"/>
        <v>0</v>
      </c>
      <c r="M13" s="90">
        <f t="shared" si="1"/>
        <v>0</v>
      </c>
      <c r="Y13" s="139" t="s">
        <v>428</v>
      </c>
      <c r="Z13" s="139"/>
      <c r="AA13" s="90">
        <f t="shared" ref="AA13" si="18">SUM(AA8,AA12)</f>
        <v>0</v>
      </c>
      <c r="AB13" s="90"/>
      <c r="AC13" s="90">
        <f t="shared" ref="AC13" si="19">SUM(AC8,AC12)</f>
        <v>0</v>
      </c>
      <c r="AD13" s="90">
        <f t="shared" ref="AD13" si="20">SUM(AD8,AD12)</f>
        <v>0</v>
      </c>
      <c r="AE13" s="90">
        <f t="shared" ref="AE13" si="21">SUM(AE8,AE12)</f>
        <v>0</v>
      </c>
      <c r="AF13" s="90">
        <f t="shared" ref="AF13" si="22">SUM(AF8,AF12)</f>
        <v>0</v>
      </c>
      <c r="AG13" s="90">
        <f t="shared" si="2"/>
        <v>0</v>
      </c>
    </row>
    <row r="14" spans="1:33" x14ac:dyDescent="0.25">
      <c r="A14" s="146"/>
      <c r="B14" s="138"/>
      <c r="C14" s="138"/>
      <c r="D14" s="146" t="s">
        <v>182</v>
      </c>
      <c r="E14" s="146"/>
      <c r="F14" s="146"/>
      <c r="G14" s="147"/>
      <c r="H14" s="147"/>
      <c r="I14" s="147"/>
      <c r="J14" s="147"/>
      <c r="K14" s="147"/>
      <c r="L14" s="147"/>
    </row>
    <row r="15" spans="1:33" x14ac:dyDescent="0.25">
      <c r="A15" s="146"/>
      <c r="B15" s="138"/>
      <c r="C15" s="138"/>
      <c r="D15" s="146" t="s">
        <v>198</v>
      </c>
      <c r="E15" s="146" t="s">
        <v>198</v>
      </c>
      <c r="F15" s="146"/>
      <c r="G15" s="147"/>
      <c r="H15" s="147"/>
      <c r="I15" s="147"/>
      <c r="J15" s="147"/>
      <c r="K15" s="147"/>
      <c r="L15" s="147"/>
    </row>
    <row r="16" spans="1:33" x14ac:dyDescent="0.25">
      <c r="A16" s="146"/>
      <c r="B16" s="138"/>
      <c r="C16" s="138"/>
      <c r="D16" s="145" t="s">
        <v>445</v>
      </c>
      <c r="E16" s="146" t="s">
        <v>198</v>
      </c>
      <c r="F16" s="146"/>
      <c r="G16" s="147"/>
      <c r="H16" s="147"/>
      <c r="I16" s="147"/>
      <c r="J16" s="147"/>
      <c r="K16" s="147"/>
      <c r="L16" s="147"/>
    </row>
    <row r="17" spans="1:13" x14ac:dyDescent="0.25">
      <c r="A17" s="146"/>
      <c r="B17" s="138"/>
      <c r="C17" s="138"/>
      <c r="D17" s="146" t="s">
        <v>432</v>
      </c>
      <c r="E17" s="146" t="s">
        <v>432</v>
      </c>
      <c r="F17" s="146"/>
      <c r="G17" s="147"/>
      <c r="H17" s="147"/>
      <c r="I17" s="147"/>
      <c r="J17" s="147"/>
      <c r="K17" s="147"/>
      <c r="L17" s="147"/>
    </row>
    <row r="19" spans="1:13" ht="25.5" x14ac:dyDescent="0.25">
      <c r="A19" s="79" t="s">
        <v>2</v>
      </c>
      <c r="B19" s="80" t="s">
        <v>181</v>
      </c>
      <c r="C19" s="80" t="s">
        <v>431</v>
      </c>
      <c r="D19" s="80" t="s">
        <v>419</v>
      </c>
      <c r="E19" s="81" t="s">
        <v>430</v>
      </c>
      <c r="F19" s="82"/>
      <c r="G19" s="80" t="s">
        <v>420</v>
      </c>
      <c r="H19" s="80" t="s">
        <v>446</v>
      </c>
      <c r="I19" s="80" t="s">
        <v>421</v>
      </c>
      <c r="J19" s="80" t="s">
        <v>422</v>
      </c>
      <c r="K19" s="80" t="s">
        <v>423</v>
      </c>
      <c r="L19" s="80" t="s">
        <v>424</v>
      </c>
      <c r="M19" s="80" t="s">
        <v>154</v>
      </c>
    </row>
    <row r="20" spans="1:13" ht="48" customHeight="1" x14ac:dyDescent="0.25">
      <c r="A20" s="146">
        <v>2</v>
      </c>
      <c r="B20" s="137"/>
      <c r="C20" s="137"/>
      <c r="D20" s="100"/>
      <c r="E20" s="142" t="s">
        <v>179</v>
      </c>
      <c r="F20" s="84" t="s">
        <v>194</v>
      </c>
      <c r="G20" s="85">
        <f>'I1 Calculation'!E155</f>
        <v>0</v>
      </c>
      <c r="H20" s="85"/>
      <c r="I20" s="85">
        <f>'I1 Calculation'!F155+'I1 Calculation'!F159</f>
        <v>0</v>
      </c>
      <c r="J20" s="85">
        <f>'I1 Calculation'!G159</f>
        <v>0</v>
      </c>
      <c r="K20" s="85">
        <f>'I1 Calculation'!H159</f>
        <v>0</v>
      </c>
      <c r="L20" s="85">
        <f>'I1 Calculation'!I159</f>
        <v>0</v>
      </c>
      <c r="M20" s="86">
        <f>SUM(G20:L20)</f>
        <v>0</v>
      </c>
    </row>
    <row r="21" spans="1:13" x14ac:dyDescent="0.25">
      <c r="A21" s="146"/>
      <c r="B21" s="138"/>
      <c r="C21" s="138"/>
      <c r="D21" s="83"/>
      <c r="E21" s="143"/>
      <c r="F21" s="84" t="s">
        <v>195</v>
      </c>
      <c r="G21" s="101"/>
      <c r="H21" s="85"/>
      <c r="I21" s="85"/>
      <c r="J21" s="85"/>
      <c r="K21" s="85"/>
      <c r="L21" s="85"/>
      <c r="M21" s="86">
        <f t="shared" ref="M21:M28" si="23">SUM(G21:L21)</f>
        <v>0</v>
      </c>
    </row>
    <row r="22" spans="1:13" x14ac:dyDescent="0.25">
      <c r="A22" s="146"/>
      <c r="B22" s="138"/>
      <c r="C22" s="138"/>
      <c r="D22" s="83"/>
      <c r="E22" s="143"/>
      <c r="F22" s="84" t="s">
        <v>196</v>
      </c>
      <c r="G22" s="85"/>
      <c r="H22" s="85"/>
      <c r="I22" s="85"/>
      <c r="J22" s="85"/>
      <c r="K22" s="85"/>
      <c r="L22" s="85"/>
      <c r="M22" s="86">
        <f t="shared" si="23"/>
        <v>0</v>
      </c>
    </row>
    <row r="23" spans="1:13" x14ac:dyDescent="0.25">
      <c r="A23" s="146"/>
      <c r="B23" s="138"/>
      <c r="C23" s="138"/>
      <c r="D23" s="83"/>
      <c r="E23" s="144"/>
      <c r="F23" s="88" t="s">
        <v>425</v>
      </c>
      <c r="G23" s="89">
        <f t="shared" ref="G23" si="24">SUM(G20:G22)</f>
        <v>0</v>
      </c>
      <c r="H23" s="89">
        <f t="shared" ref="H23" si="25">SUM(H20:H22)</f>
        <v>0</v>
      </c>
      <c r="I23" s="89">
        <f t="shared" ref="I23" si="26">SUM(I20:I22)</f>
        <v>0</v>
      </c>
      <c r="J23" s="89">
        <f t="shared" ref="J23" si="27">SUM(J20:J22)</f>
        <v>0</v>
      </c>
      <c r="K23" s="89">
        <f t="shared" ref="K23" si="28">SUM(K20:K22)</f>
        <v>0</v>
      </c>
      <c r="L23" s="89">
        <f>SUM(L20:L22)</f>
        <v>0</v>
      </c>
      <c r="M23" s="89">
        <f t="shared" si="23"/>
        <v>0</v>
      </c>
    </row>
    <row r="24" spans="1:13" x14ac:dyDescent="0.25">
      <c r="A24" s="146"/>
      <c r="B24" s="138"/>
      <c r="C24" s="138"/>
      <c r="D24" s="100"/>
      <c r="E24" s="142" t="s">
        <v>427</v>
      </c>
      <c r="F24" s="84" t="s">
        <v>194</v>
      </c>
      <c r="G24" s="85">
        <f>'I1 Calculation'!E154</f>
        <v>0</v>
      </c>
      <c r="H24" s="85"/>
      <c r="I24" s="85">
        <f>'I1 Calculation'!F158</f>
        <v>0</v>
      </c>
      <c r="J24" s="85">
        <f>'I1 Calculation'!G158</f>
        <v>0</v>
      </c>
      <c r="K24" s="85">
        <f>'I1 Calculation'!H158</f>
        <v>0</v>
      </c>
      <c r="L24" s="85">
        <f>'I1 Calculation'!I158</f>
        <v>0</v>
      </c>
      <c r="M24" s="86">
        <f t="shared" si="23"/>
        <v>0</v>
      </c>
    </row>
    <row r="25" spans="1:13" x14ac:dyDescent="0.25">
      <c r="A25" s="146"/>
      <c r="B25" s="138"/>
      <c r="C25" s="138"/>
      <c r="D25" s="100"/>
      <c r="E25" s="143"/>
      <c r="F25" s="84" t="s">
        <v>195</v>
      </c>
      <c r="G25" s="85"/>
      <c r="H25" s="85"/>
      <c r="I25" s="85"/>
      <c r="J25" s="85"/>
      <c r="K25" s="85"/>
      <c r="L25" s="85"/>
      <c r="M25" s="86">
        <f t="shared" si="23"/>
        <v>0</v>
      </c>
    </row>
    <row r="26" spans="1:13" x14ac:dyDescent="0.25">
      <c r="A26" s="146"/>
      <c r="B26" s="138"/>
      <c r="C26" s="138"/>
      <c r="D26" s="83"/>
      <c r="E26" s="143"/>
      <c r="F26" s="84" t="s">
        <v>196</v>
      </c>
      <c r="G26" s="85"/>
      <c r="H26" s="85"/>
      <c r="I26" s="85"/>
      <c r="J26" s="85"/>
      <c r="K26" s="85"/>
      <c r="L26" s="85"/>
      <c r="M26" s="86">
        <f t="shared" si="23"/>
        <v>0</v>
      </c>
    </row>
    <row r="27" spans="1:13" x14ac:dyDescent="0.25">
      <c r="A27" s="146"/>
      <c r="B27" s="138"/>
      <c r="C27" s="138"/>
      <c r="D27" s="83"/>
      <c r="E27" s="144"/>
      <c r="F27" s="88" t="s">
        <v>426</v>
      </c>
      <c r="G27" s="89">
        <f>SUM(G24:G26)</f>
        <v>0</v>
      </c>
      <c r="H27" s="89">
        <f>SUM(H24:H26)</f>
        <v>0</v>
      </c>
      <c r="I27" s="89">
        <f t="shared" ref="I27" si="29">SUM(I24:I26)</f>
        <v>0</v>
      </c>
      <c r="J27" s="89">
        <f t="shared" ref="J27" si="30">SUM(J24:J26)</f>
        <v>0</v>
      </c>
      <c r="K27" s="89">
        <f t="shared" ref="K27" si="31">SUM(K24:K26)</f>
        <v>0</v>
      </c>
      <c r="L27" s="89">
        <f>SUM(L24:L26)</f>
        <v>0</v>
      </c>
      <c r="M27" s="89">
        <f t="shared" si="23"/>
        <v>0</v>
      </c>
    </row>
    <row r="28" spans="1:13" x14ac:dyDescent="0.25">
      <c r="A28" s="146"/>
      <c r="B28" s="138"/>
      <c r="C28" s="138"/>
      <c r="D28" s="83"/>
      <c r="E28" s="139" t="s">
        <v>428</v>
      </c>
      <c r="F28" s="139"/>
      <c r="G28" s="90">
        <f t="shared" ref="G28:H28" si="32">SUM(G23,G27)</f>
        <v>0</v>
      </c>
      <c r="H28" s="90">
        <f t="shared" si="32"/>
        <v>0</v>
      </c>
      <c r="I28" s="90">
        <f t="shared" ref="I28" si="33">SUM(I23,I27)</f>
        <v>0</v>
      </c>
      <c r="J28" s="90">
        <f t="shared" ref="J28" si="34">SUM(J23,J27)</f>
        <v>0</v>
      </c>
      <c r="K28" s="90">
        <f t="shared" ref="K28" si="35">SUM(K23,K27)</f>
        <v>0</v>
      </c>
      <c r="L28" s="90">
        <f t="shared" ref="L28" si="36">SUM(L23,L27)</f>
        <v>0</v>
      </c>
      <c r="M28" s="90">
        <f t="shared" si="23"/>
        <v>0</v>
      </c>
    </row>
    <row r="29" spans="1:13" x14ac:dyDescent="0.25">
      <c r="A29" s="146"/>
      <c r="B29" s="138"/>
      <c r="C29" s="138"/>
      <c r="D29" s="146" t="s">
        <v>182</v>
      </c>
      <c r="E29" s="146"/>
      <c r="F29" s="146"/>
      <c r="G29" s="147"/>
      <c r="H29" s="147"/>
      <c r="I29" s="147"/>
      <c r="J29" s="147"/>
      <c r="K29" s="147"/>
      <c r="L29" s="147"/>
    </row>
    <row r="30" spans="1:13" x14ac:dyDescent="0.25">
      <c r="A30" s="146"/>
      <c r="B30" s="138"/>
      <c r="C30" s="138"/>
      <c r="D30" s="146" t="s">
        <v>198</v>
      </c>
      <c r="E30" s="146" t="s">
        <v>198</v>
      </c>
      <c r="F30" s="146"/>
      <c r="G30" s="147"/>
      <c r="H30" s="147"/>
      <c r="I30" s="147"/>
      <c r="J30" s="147"/>
      <c r="K30" s="147"/>
      <c r="L30" s="147"/>
    </row>
    <row r="31" spans="1:13" x14ac:dyDescent="0.25">
      <c r="A31" s="146"/>
      <c r="B31" s="138"/>
      <c r="C31" s="138"/>
      <c r="D31" s="145" t="s">
        <v>445</v>
      </c>
      <c r="E31" s="146" t="s">
        <v>198</v>
      </c>
      <c r="F31" s="146"/>
      <c r="G31" s="147"/>
      <c r="H31" s="147"/>
      <c r="I31" s="147"/>
      <c r="J31" s="147"/>
      <c r="K31" s="147"/>
      <c r="L31" s="147"/>
    </row>
    <row r="32" spans="1:13" x14ac:dyDescent="0.25">
      <c r="A32" s="146"/>
      <c r="B32" s="138"/>
      <c r="C32" s="138"/>
      <c r="D32" s="146" t="s">
        <v>432</v>
      </c>
      <c r="E32" s="146" t="s">
        <v>432</v>
      </c>
      <c r="F32" s="146"/>
      <c r="G32" s="147"/>
      <c r="H32" s="147"/>
      <c r="I32" s="147"/>
      <c r="J32" s="147"/>
      <c r="K32" s="147"/>
      <c r="L32" s="147"/>
    </row>
    <row r="34" spans="1:13" ht="25.5" x14ac:dyDescent="0.25">
      <c r="A34" s="79" t="s">
        <v>2</v>
      </c>
      <c r="B34" s="80" t="s">
        <v>181</v>
      </c>
      <c r="C34" s="80" t="s">
        <v>431</v>
      </c>
      <c r="D34" s="80" t="s">
        <v>419</v>
      </c>
      <c r="E34" s="81" t="s">
        <v>430</v>
      </c>
      <c r="F34" s="82"/>
      <c r="G34" s="80" t="s">
        <v>420</v>
      </c>
      <c r="H34" s="80" t="s">
        <v>446</v>
      </c>
      <c r="I34" s="80" t="s">
        <v>421</v>
      </c>
      <c r="J34" s="80" t="s">
        <v>422</v>
      </c>
      <c r="K34" s="80" t="s">
        <v>423</v>
      </c>
      <c r="L34" s="80" t="s">
        <v>424</v>
      </c>
      <c r="M34" s="80" t="s">
        <v>154</v>
      </c>
    </row>
    <row r="35" spans="1:13" ht="15" customHeight="1" x14ac:dyDescent="0.25">
      <c r="A35" s="146">
        <v>3</v>
      </c>
      <c r="B35" s="137"/>
      <c r="C35" s="137"/>
      <c r="D35" s="100"/>
      <c r="E35" s="142" t="s">
        <v>179</v>
      </c>
      <c r="F35" s="84" t="s">
        <v>194</v>
      </c>
      <c r="G35" s="101"/>
      <c r="H35" s="85"/>
      <c r="I35" s="85"/>
      <c r="J35" s="85"/>
      <c r="K35" s="85"/>
      <c r="L35" s="85"/>
      <c r="M35" s="86">
        <f>SUM(G35:L35)</f>
        <v>0</v>
      </c>
    </row>
    <row r="36" spans="1:13" x14ac:dyDescent="0.25">
      <c r="A36" s="146"/>
      <c r="B36" s="138"/>
      <c r="C36" s="138"/>
      <c r="D36" s="100"/>
      <c r="E36" s="143"/>
      <c r="F36" s="84" t="s">
        <v>195</v>
      </c>
      <c r="G36" s="85"/>
      <c r="H36" s="85"/>
      <c r="I36" s="85"/>
      <c r="J36" s="85"/>
      <c r="K36" s="85"/>
      <c r="L36" s="85"/>
      <c r="M36" s="86">
        <f t="shared" ref="M36:M43" si="37">SUM(G36:L36)</f>
        <v>0</v>
      </c>
    </row>
    <row r="37" spans="1:13" x14ac:dyDescent="0.25">
      <c r="A37" s="146"/>
      <c r="B37" s="138"/>
      <c r="C37" s="138"/>
      <c r="D37" s="100"/>
      <c r="E37" s="143"/>
      <c r="F37" s="84" t="s">
        <v>196</v>
      </c>
      <c r="G37" s="85"/>
      <c r="H37" s="85"/>
      <c r="I37" s="85"/>
      <c r="J37" s="85"/>
      <c r="K37" s="85"/>
      <c r="L37" s="85"/>
      <c r="M37" s="86">
        <f t="shared" si="37"/>
        <v>0</v>
      </c>
    </row>
    <row r="38" spans="1:13" x14ac:dyDescent="0.25">
      <c r="A38" s="146"/>
      <c r="B38" s="138"/>
      <c r="C38" s="138"/>
      <c r="D38" s="83"/>
      <c r="E38" s="144"/>
      <c r="F38" s="88" t="s">
        <v>425</v>
      </c>
      <c r="G38" s="89">
        <f t="shared" ref="G38" si="38">SUM(G35:G37)</f>
        <v>0</v>
      </c>
      <c r="H38" s="89">
        <f t="shared" ref="H38" si="39">SUM(H35:H37)</f>
        <v>0</v>
      </c>
      <c r="I38" s="89">
        <f t="shared" ref="I38" si="40">SUM(I35:I37)</f>
        <v>0</v>
      </c>
      <c r="J38" s="89">
        <f t="shared" ref="J38" si="41">SUM(J35:J37)</f>
        <v>0</v>
      </c>
      <c r="K38" s="89">
        <f t="shared" ref="K38" si="42">SUM(K35:K37)</f>
        <v>0</v>
      </c>
      <c r="L38" s="89">
        <f>SUM(L35:L37)</f>
        <v>0</v>
      </c>
      <c r="M38" s="89">
        <f t="shared" si="37"/>
        <v>0</v>
      </c>
    </row>
    <row r="39" spans="1:13" x14ac:dyDescent="0.25">
      <c r="A39" s="146"/>
      <c r="B39" s="138"/>
      <c r="C39" s="138"/>
      <c r="D39" s="83"/>
      <c r="E39" s="142" t="s">
        <v>427</v>
      </c>
      <c r="F39" s="84" t="s">
        <v>194</v>
      </c>
      <c r="G39" s="85"/>
      <c r="H39" s="85"/>
      <c r="I39" s="85"/>
      <c r="J39" s="85"/>
      <c r="K39" s="85"/>
      <c r="L39" s="85"/>
      <c r="M39" s="86">
        <f t="shared" si="37"/>
        <v>0</v>
      </c>
    </row>
    <row r="40" spans="1:13" x14ac:dyDescent="0.25">
      <c r="A40" s="146"/>
      <c r="B40" s="138"/>
      <c r="C40" s="138"/>
      <c r="D40" s="100"/>
      <c r="E40" s="143"/>
      <c r="F40" s="84" t="s">
        <v>195</v>
      </c>
      <c r="G40" s="85">
        <f>'I1 Calculation'!E24</f>
        <v>0</v>
      </c>
      <c r="H40" s="85"/>
      <c r="I40" s="85">
        <f>'I1 Calculation'!F24</f>
        <v>0</v>
      </c>
      <c r="J40" s="85">
        <f>'I1 Calculation'!G24</f>
        <v>0</v>
      </c>
      <c r="K40" s="85">
        <f>'I1 Calculation'!H24</f>
        <v>0</v>
      </c>
      <c r="L40" s="85">
        <f>'I1 Calculation'!I24</f>
        <v>0</v>
      </c>
      <c r="M40" s="86">
        <f t="shared" si="37"/>
        <v>0</v>
      </c>
    </row>
    <row r="41" spans="1:13" x14ac:dyDescent="0.25">
      <c r="A41" s="146"/>
      <c r="B41" s="138"/>
      <c r="C41" s="138"/>
      <c r="D41" s="100"/>
      <c r="E41" s="143"/>
      <c r="F41" s="84" t="s">
        <v>196</v>
      </c>
      <c r="G41" s="85"/>
      <c r="H41" s="85"/>
      <c r="I41" s="85"/>
      <c r="J41" s="85"/>
      <c r="K41" s="85"/>
      <c r="L41" s="85"/>
      <c r="M41" s="86">
        <f t="shared" si="37"/>
        <v>0</v>
      </c>
    </row>
    <row r="42" spans="1:13" x14ac:dyDescent="0.25">
      <c r="A42" s="146"/>
      <c r="B42" s="138"/>
      <c r="C42" s="138"/>
      <c r="D42" s="83"/>
      <c r="E42" s="144"/>
      <c r="F42" s="88" t="s">
        <v>426</v>
      </c>
      <c r="G42" s="89">
        <f>SUM(G39:G41)</f>
        <v>0</v>
      </c>
      <c r="H42" s="89">
        <f>SUM(H39:H41)</f>
        <v>0</v>
      </c>
      <c r="I42" s="89">
        <f t="shared" ref="I42" si="43">SUM(I39:I41)</f>
        <v>0</v>
      </c>
      <c r="J42" s="89">
        <f t="shared" ref="J42" si="44">SUM(J39:J41)</f>
        <v>0</v>
      </c>
      <c r="K42" s="89">
        <f t="shared" ref="K42" si="45">SUM(K39:K41)</f>
        <v>0</v>
      </c>
      <c r="L42" s="89">
        <f>SUM(L39:L41)</f>
        <v>0</v>
      </c>
      <c r="M42" s="89">
        <f t="shared" si="37"/>
        <v>0</v>
      </c>
    </row>
    <row r="43" spans="1:13" x14ac:dyDescent="0.25">
      <c r="A43" s="146"/>
      <c r="B43" s="138"/>
      <c r="C43" s="138"/>
      <c r="D43" s="83"/>
      <c r="E43" s="139" t="s">
        <v>428</v>
      </c>
      <c r="F43" s="139"/>
      <c r="G43" s="90">
        <f t="shared" ref="G43:H43" si="46">SUM(G38,G42)</f>
        <v>0</v>
      </c>
      <c r="H43" s="90">
        <f t="shared" si="46"/>
        <v>0</v>
      </c>
      <c r="I43" s="90">
        <f t="shared" ref="I43" si="47">SUM(I38,I42)</f>
        <v>0</v>
      </c>
      <c r="J43" s="90">
        <f t="shared" ref="J43" si="48">SUM(J38,J42)</f>
        <v>0</v>
      </c>
      <c r="K43" s="90">
        <f t="shared" ref="K43" si="49">SUM(K38,K42)</f>
        <v>0</v>
      </c>
      <c r="L43" s="90">
        <f t="shared" ref="L43" si="50">SUM(L38,L42)</f>
        <v>0</v>
      </c>
      <c r="M43" s="90">
        <f t="shared" si="37"/>
        <v>0</v>
      </c>
    </row>
    <row r="44" spans="1:13" x14ac:dyDescent="0.25">
      <c r="A44" s="146"/>
      <c r="B44" s="138"/>
      <c r="C44" s="138"/>
      <c r="D44" s="146" t="s">
        <v>182</v>
      </c>
      <c r="E44" s="146"/>
      <c r="F44" s="146"/>
      <c r="G44" s="147"/>
      <c r="H44" s="147"/>
      <c r="I44" s="147"/>
      <c r="J44" s="147"/>
      <c r="K44" s="147"/>
      <c r="L44" s="147"/>
    </row>
    <row r="45" spans="1:13" x14ac:dyDescent="0.25">
      <c r="A45" s="146"/>
      <c r="B45" s="138"/>
      <c r="C45" s="138"/>
      <c r="D45" s="146" t="s">
        <v>198</v>
      </c>
      <c r="E45" s="146" t="s">
        <v>198</v>
      </c>
      <c r="F45" s="146"/>
      <c r="G45" s="147"/>
      <c r="H45" s="147"/>
      <c r="I45" s="147"/>
      <c r="J45" s="147"/>
      <c r="K45" s="147"/>
      <c r="L45" s="147"/>
    </row>
    <row r="46" spans="1:13" x14ac:dyDescent="0.25">
      <c r="A46" s="146"/>
      <c r="B46" s="138"/>
      <c r="C46" s="138"/>
      <c r="D46" s="145" t="s">
        <v>445</v>
      </c>
      <c r="E46" s="146" t="s">
        <v>198</v>
      </c>
      <c r="F46" s="146"/>
      <c r="G46" s="147"/>
      <c r="H46" s="147"/>
      <c r="I46" s="147"/>
      <c r="J46" s="147"/>
      <c r="K46" s="147"/>
      <c r="L46" s="147"/>
    </row>
    <row r="47" spans="1:13" x14ac:dyDescent="0.25">
      <c r="A47" s="146"/>
      <c r="B47" s="138"/>
      <c r="C47" s="138"/>
      <c r="D47" s="146" t="s">
        <v>432</v>
      </c>
      <c r="E47" s="146" t="s">
        <v>432</v>
      </c>
      <c r="F47" s="146"/>
      <c r="G47" s="147"/>
      <c r="H47" s="147"/>
      <c r="I47" s="147"/>
      <c r="J47" s="147"/>
      <c r="K47" s="147"/>
      <c r="L47" s="147"/>
    </row>
    <row r="49" spans="1:13" ht="25.5" x14ac:dyDescent="0.25">
      <c r="A49" s="79" t="s">
        <v>2</v>
      </c>
      <c r="B49" s="80" t="s">
        <v>181</v>
      </c>
      <c r="C49" s="80" t="s">
        <v>431</v>
      </c>
      <c r="D49" s="80" t="s">
        <v>419</v>
      </c>
      <c r="E49" s="81" t="s">
        <v>430</v>
      </c>
      <c r="F49" s="82"/>
      <c r="G49" s="80" t="s">
        <v>420</v>
      </c>
      <c r="H49" s="80" t="s">
        <v>446</v>
      </c>
      <c r="I49" s="80" t="s">
        <v>421</v>
      </c>
      <c r="J49" s="80" t="s">
        <v>422</v>
      </c>
      <c r="K49" s="80" t="s">
        <v>423</v>
      </c>
      <c r="L49" s="80" t="s">
        <v>424</v>
      </c>
      <c r="M49" s="80" t="s">
        <v>154</v>
      </c>
    </row>
    <row r="50" spans="1:13" x14ac:dyDescent="0.25">
      <c r="A50" s="146">
        <v>4</v>
      </c>
      <c r="B50" s="137"/>
      <c r="C50" s="137"/>
      <c r="D50" s="100"/>
      <c r="E50" s="142" t="s">
        <v>179</v>
      </c>
      <c r="F50" s="84" t="s">
        <v>194</v>
      </c>
      <c r="G50" s="85"/>
      <c r="H50" s="85"/>
      <c r="I50" s="85"/>
      <c r="J50" s="85"/>
      <c r="K50" s="85"/>
      <c r="L50" s="85"/>
      <c r="M50" s="86">
        <f>SUM(G50:L50)</f>
        <v>0</v>
      </c>
    </row>
    <row r="51" spans="1:13" x14ac:dyDescent="0.25">
      <c r="A51" s="146"/>
      <c r="B51" s="138"/>
      <c r="C51" s="138"/>
      <c r="D51" s="100"/>
      <c r="E51" s="143"/>
      <c r="F51" s="84" t="s">
        <v>195</v>
      </c>
      <c r="G51" s="85"/>
      <c r="H51" s="85"/>
      <c r="I51" s="85"/>
      <c r="J51" s="85"/>
      <c r="K51" s="85"/>
      <c r="L51" s="85"/>
      <c r="M51" s="86">
        <f t="shared" ref="M51:M58" si="51">SUM(G51:L51)</f>
        <v>0</v>
      </c>
    </row>
    <row r="52" spans="1:13" x14ac:dyDescent="0.25">
      <c r="A52" s="146"/>
      <c r="B52" s="138"/>
      <c r="C52" s="138"/>
      <c r="D52" s="100"/>
      <c r="E52" s="143"/>
      <c r="F52" s="84" t="s">
        <v>196</v>
      </c>
      <c r="G52" s="85"/>
      <c r="H52" s="85"/>
      <c r="I52" s="85"/>
      <c r="J52" s="85"/>
      <c r="K52" s="85"/>
      <c r="L52" s="85"/>
      <c r="M52" s="86">
        <f t="shared" si="51"/>
        <v>0</v>
      </c>
    </row>
    <row r="53" spans="1:13" x14ac:dyDescent="0.25">
      <c r="A53" s="146"/>
      <c r="B53" s="138"/>
      <c r="C53" s="138"/>
      <c r="D53" s="83"/>
      <c r="E53" s="144"/>
      <c r="F53" s="88" t="s">
        <v>425</v>
      </c>
      <c r="G53" s="89">
        <f t="shared" ref="G53" si="52">SUM(G50:G52)</f>
        <v>0</v>
      </c>
      <c r="H53" s="89">
        <f t="shared" ref="H53" si="53">SUM(H50:H52)</f>
        <v>0</v>
      </c>
      <c r="I53" s="89">
        <f t="shared" ref="I53" si="54">SUM(I50:I52)</f>
        <v>0</v>
      </c>
      <c r="J53" s="89">
        <f t="shared" ref="J53" si="55">SUM(J50:J52)</f>
        <v>0</v>
      </c>
      <c r="K53" s="89">
        <f t="shared" ref="K53" si="56">SUM(K50:K52)</f>
        <v>0</v>
      </c>
      <c r="L53" s="89">
        <f>SUM(L50:L52)</f>
        <v>0</v>
      </c>
      <c r="M53" s="89">
        <f t="shared" si="51"/>
        <v>0</v>
      </c>
    </row>
    <row r="54" spans="1:13" x14ac:dyDescent="0.25">
      <c r="A54" s="146"/>
      <c r="B54" s="138"/>
      <c r="C54" s="138"/>
      <c r="D54" s="100"/>
      <c r="E54" s="142" t="s">
        <v>427</v>
      </c>
      <c r="F54" s="84" t="s">
        <v>194</v>
      </c>
      <c r="G54" s="85"/>
      <c r="H54" s="85"/>
      <c r="I54" s="85"/>
      <c r="J54" s="85"/>
      <c r="K54" s="85"/>
      <c r="L54" s="85"/>
      <c r="M54" s="86">
        <f t="shared" si="51"/>
        <v>0</v>
      </c>
    </row>
    <row r="55" spans="1:13" x14ac:dyDescent="0.25">
      <c r="A55" s="146"/>
      <c r="B55" s="138"/>
      <c r="C55" s="138"/>
      <c r="D55" s="100"/>
      <c r="E55" s="143"/>
      <c r="F55" s="84" t="s">
        <v>195</v>
      </c>
      <c r="G55" s="85"/>
      <c r="H55" s="85"/>
      <c r="I55" s="85"/>
      <c r="J55" s="85"/>
      <c r="K55" s="85"/>
      <c r="L55" s="85"/>
      <c r="M55" s="86">
        <f t="shared" si="51"/>
        <v>0</v>
      </c>
    </row>
    <row r="56" spans="1:13" x14ac:dyDescent="0.25">
      <c r="A56" s="146"/>
      <c r="B56" s="138"/>
      <c r="C56" s="138"/>
      <c r="D56" s="100"/>
      <c r="E56" s="143"/>
      <c r="F56" s="84" t="s">
        <v>196</v>
      </c>
      <c r="G56" s="85">
        <f>'I1 Calculation'!E34</f>
        <v>0</v>
      </c>
      <c r="H56" s="85"/>
      <c r="I56" s="85">
        <f>'I1 Calculation'!F34</f>
        <v>0</v>
      </c>
      <c r="J56" s="85">
        <f>'I1 Calculation'!G34</f>
        <v>0</v>
      </c>
      <c r="K56" s="85">
        <f>'I1 Calculation'!H34</f>
        <v>0</v>
      </c>
      <c r="L56" s="85">
        <f>'I1 Calculation'!I34</f>
        <v>0</v>
      </c>
      <c r="M56" s="86">
        <f t="shared" si="51"/>
        <v>0</v>
      </c>
    </row>
    <row r="57" spans="1:13" x14ac:dyDescent="0.25">
      <c r="A57" s="146"/>
      <c r="B57" s="138"/>
      <c r="C57" s="138"/>
      <c r="D57" s="83"/>
      <c r="E57" s="144"/>
      <c r="F57" s="88" t="s">
        <v>426</v>
      </c>
      <c r="G57" s="89">
        <f>SUM(G54:G56)</f>
        <v>0</v>
      </c>
      <c r="H57" s="89">
        <f>SUM(H54:H56)</f>
        <v>0</v>
      </c>
      <c r="I57" s="89">
        <f t="shared" ref="I57" si="57">SUM(I54:I56)</f>
        <v>0</v>
      </c>
      <c r="J57" s="89">
        <f t="shared" ref="J57" si="58">SUM(J54:J56)</f>
        <v>0</v>
      </c>
      <c r="K57" s="89">
        <f t="shared" ref="K57" si="59">SUM(K54:K56)</f>
        <v>0</v>
      </c>
      <c r="L57" s="89">
        <f>SUM(L54:L56)</f>
        <v>0</v>
      </c>
      <c r="M57" s="89">
        <f t="shared" si="51"/>
        <v>0</v>
      </c>
    </row>
    <row r="58" spans="1:13" x14ac:dyDescent="0.25">
      <c r="A58" s="146"/>
      <c r="B58" s="138"/>
      <c r="C58" s="138"/>
      <c r="D58" s="83"/>
      <c r="E58" s="139" t="s">
        <v>428</v>
      </c>
      <c r="F58" s="139"/>
      <c r="G58" s="90">
        <f t="shared" ref="G58:H58" si="60">SUM(G53,G57)</f>
        <v>0</v>
      </c>
      <c r="H58" s="90">
        <f t="shared" si="60"/>
        <v>0</v>
      </c>
      <c r="I58" s="90">
        <f t="shared" ref="I58" si="61">SUM(I53,I57)</f>
        <v>0</v>
      </c>
      <c r="J58" s="90">
        <f t="shared" ref="J58" si="62">SUM(J53,J57)</f>
        <v>0</v>
      </c>
      <c r="K58" s="90">
        <f t="shared" ref="K58" si="63">SUM(K53,K57)</f>
        <v>0</v>
      </c>
      <c r="L58" s="90">
        <f t="shared" ref="L58" si="64">SUM(L53,L57)</f>
        <v>0</v>
      </c>
      <c r="M58" s="90">
        <f t="shared" si="51"/>
        <v>0</v>
      </c>
    </row>
    <row r="59" spans="1:13" x14ac:dyDescent="0.25">
      <c r="A59" s="146"/>
      <c r="B59" s="138"/>
      <c r="C59" s="138"/>
      <c r="D59" s="146" t="s">
        <v>182</v>
      </c>
      <c r="E59" s="146"/>
      <c r="F59" s="146"/>
      <c r="G59" s="147"/>
      <c r="H59" s="147"/>
      <c r="I59" s="147"/>
      <c r="J59" s="147"/>
      <c r="K59" s="147"/>
      <c r="L59" s="147"/>
    </row>
    <row r="60" spans="1:13" x14ac:dyDescent="0.25">
      <c r="A60" s="146"/>
      <c r="B60" s="138"/>
      <c r="C60" s="138"/>
      <c r="D60" s="146" t="s">
        <v>198</v>
      </c>
      <c r="E60" s="146" t="s">
        <v>198</v>
      </c>
      <c r="F60" s="146"/>
      <c r="G60" s="147"/>
      <c r="H60" s="147"/>
      <c r="I60" s="147"/>
      <c r="J60" s="147"/>
      <c r="K60" s="147"/>
      <c r="L60" s="147"/>
    </row>
    <row r="61" spans="1:13" x14ac:dyDescent="0.25">
      <c r="A61" s="146"/>
      <c r="B61" s="138"/>
      <c r="C61" s="138"/>
      <c r="D61" s="145" t="s">
        <v>445</v>
      </c>
      <c r="E61" s="146" t="s">
        <v>198</v>
      </c>
      <c r="F61" s="146"/>
      <c r="G61" s="147"/>
      <c r="H61" s="147"/>
      <c r="I61" s="147"/>
      <c r="J61" s="147"/>
      <c r="K61" s="147"/>
      <c r="L61" s="147"/>
    </row>
    <row r="62" spans="1:13" x14ac:dyDescent="0.25">
      <c r="A62" s="146"/>
      <c r="B62" s="138"/>
      <c r="C62" s="138"/>
      <c r="D62" s="146" t="s">
        <v>432</v>
      </c>
      <c r="E62" s="146" t="s">
        <v>432</v>
      </c>
      <c r="F62" s="146"/>
      <c r="G62" s="147"/>
      <c r="H62" s="147"/>
      <c r="I62" s="147"/>
      <c r="J62" s="147"/>
      <c r="K62" s="147"/>
      <c r="L62" s="147"/>
    </row>
    <row r="64" spans="1:13" ht="25.5" x14ac:dyDescent="0.25">
      <c r="A64" s="79" t="s">
        <v>2</v>
      </c>
      <c r="B64" s="80" t="s">
        <v>181</v>
      </c>
      <c r="C64" s="80" t="s">
        <v>431</v>
      </c>
      <c r="D64" s="80" t="s">
        <v>419</v>
      </c>
      <c r="E64" s="81" t="s">
        <v>430</v>
      </c>
      <c r="F64" s="82"/>
      <c r="G64" s="80" t="s">
        <v>420</v>
      </c>
      <c r="H64" s="80" t="s">
        <v>446</v>
      </c>
      <c r="I64" s="80" t="s">
        <v>421</v>
      </c>
      <c r="J64" s="80" t="s">
        <v>422</v>
      </c>
      <c r="K64" s="80" t="s">
        <v>423</v>
      </c>
      <c r="L64" s="80" t="s">
        <v>424</v>
      </c>
      <c r="M64" s="80" t="s">
        <v>154</v>
      </c>
    </row>
    <row r="65" spans="1:13" x14ac:dyDescent="0.25">
      <c r="A65" s="146">
        <v>5</v>
      </c>
      <c r="B65" s="137"/>
      <c r="C65" s="137"/>
      <c r="D65" s="100"/>
      <c r="E65" s="142" t="s">
        <v>179</v>
      </c>
      <c r="F65" s="84" t="s">
        <v>194</v>
      </c>
      <c r="G65" s="85"/>
      <c r="H65" s="85"/>
      <c r="I65" s="85"/>
      <c r="J65" s="85">
        <f>'I1 Calculation'!G309</f>
        <v>0</v>
      </c>
      <c r="K65" s="85"/>
      <c r="L65" s="85"/>
      <c r="M65" s="86">
        <f>SUM(G65:L65)</f>
        <v>0</v>
      </c>
    </row>
    <row r="66" spans="1:13" x14ac:dyDescent="0.25">
      <c r="A66" s="146"/>
      <c r="B66" s="138"/>
      <c r="C66" s="138"/>
      <c r="D66" s="83"/>
      <c r="E66" s="143"/>
      <c r="F66" s="84" t="s">
        <v>195</v>
      </c>
      <c r="G66" s="85"/>
      <c r="H66" s="85"/>
      <c r="I66" s="85"/>
      <c r="J66" s="85"/>
      <c r="K66" s="85"/>
      <c r="L66" s="85"/>
      <c r="M66" s="86">
        <f t="shared" ref="M66:M73" si="65">SUM(G66:L66)</f>
        <v>0</v>
      </c>
    </row>
    <row r="67" spans="1:13" x14ac:dyDescent="0.25">
      <c r="A67" s="146"/>
      <c r="B67" s="138"/>
      <c r="C67" s="138"/>
      <c r="D67" s="83"/>
      <c r="E67" s="143"/>
      <c r="F67" s="84" t="s">
        <v>196</v>
      </c>
      <c r="G67" s="85"/>
      <c r="H67" s="85"/>
      <c r="I67" s="85"/>
      <c r="J67" s="85"/>
      <c r="K67" s="85"/>
      <c r="L67" s="85"/>
      <c r="M67" s="86">
        <f t="shared" si="65"/>
        <v>0</v>
      </c>
    </row>
    <row r="68" spans="1:13" x14ac:dyDescent="0.25">
      <c r="A68" s="146"/>
      <c r="B68" s="138"/>
      <c r="C68" s="138"/>
      <c r="D68" s="83"/>
      <c r="E68" s="144"/>
      <c r="F68" s="88" t="s">
        <v>425</v>
      </c>
      <c r="G68" s="89">
        <f t="shared" ref="G68" si="66">SUM(G65:G67)</f>
        <v>0</v>
      </c>
      <c r="H68" s="89">
        <f t="shared" ref="H68" si="67">SUM(H65:H67)</f>
        <v>0</v>
      </c>
      <c r="I68" s="89">
        <f t="shared" ref="I68" si="68">SUM(I65:I67)</f>
        <v>0</v>
      </c>
      <c r="J68" s="89">
        <f t="shared" ref="J68" si="69">SUM(J65:J67)</f>
        <v>0</v>
      </c>
      <c r="K68" s="89">
        <f t="shared" ref="K68" si="70">SUM(K65:K67)</f>
        <v>0</v>
      </c>
      <c r="L68" s="89">
        <f>SUM(L65:L67)</f>
        <v>0</v>
      </c>
      <c r="M68" s="89">
        <f t="shared" si="65"/>
        <v>0</v>
      </c>
    </row>
    <row r="69" spans="1:13" x14ac:dyDescent="0.25">
      <c r="A69" s="146"/>
      <c r="B69" s="138"/>
      <c r="C69" s="138"/>
      <c r="D69" s="100"/>
      <c r="E69" s="142" t="s">
        <v>427</v>
      </c>
      <c r="F69" s="84" t="s">
        <v>194</v>
      </c>
      <c r="G69" s="85"/>
      <c r="H69" s="85"/>
      <c r="I69" s="85"/>
      <c r="J69" s="85">
        <f>'I1 Calculation'!G305</f>
        <v>0</v>
      </c>
      <c r="K69" s="85"/>
      <c r="L69" s="85"/>
      <c r="M69" s="86">
        <f t="shared" si="65"/>
        <v>0</v>
      </c>
    </row>
    <row r="70" spans="1:13" x14ac:dyDescent="0.25">
      <c r="A70" s="146"/>
      <c r="B70" s="138"/>
      <c r="C70" s="138"/>
      <c r="D70" s="100"/>
      <c r="E70" s="143"/>
      <c r="F70" s="84" t="s">
        <v>195</v>
      </c>
      <c r="G70" s="85"/>
      <c r="H70" s="85"/>
      <c r="I70" s="85"/>
      <c r="J70" s="85">
        <f>'I1 Calculation'!H37</f>
        <v>0</v>
      </c>
      <c r="K70" s="85">
        <f>'I1 Calculation'!I37</f>
        <v>0</v>
      </c>
      <c r="L70" s="85">
        <f>'I1 Calculation'!J37</f>
        <v>0</v>
      </c>
      <c r="M70" s="86">
        <f t="shared" si="65"/>
        <v>0</v>
      </c>
    </row>
    <row r="71" spans="1:13" x14ac:dyDescent="0.25">
      <c r="A71" s="146"/>
      <c r="B71" s="138"/>
      <c r="C71" s="138"/>
      <c r="D71" s="83"/>
      <c r="E71" s="143"/>
      <c r="F71" s="84" t="s">
        <v>196</v>
      </c>
      <c r="G71" s="85"/>
      <c r="H71" s="85"/>
      <c r="I71" s="85"/>
      <c r="J71" s="85"/>
      <c r="K71" s="85"/>
      <c r="L71" s="85"/>
      <c r="M71" s="86">
        <f t="shared" si="65"/>
        <v>0</v>
      </c>
    </row>
    <row r="72" spans="1:13" x14ac:dyDescent="0.25">
      <c r="A72" s="146"/>
      <c r="B72" s="138"/>
      <c r="C72" s="138"/>
      <c r="D72" s="83"/>
      <c r="E72" s="144"/>
      <c r="F72" s="88" t="s">
        <v>426</v>
      </c>
      <c r="G72" s="89">
        <f>SUM(G69:G71)</f>
        <v>0</v>
      </c>
      <c r="H72" s="89">
        <f>SUM(H69:H71)</f>
        <v>0</v>
      </c>
      <c r="I72" s="89">
        <f t="shared" ref="I72" si="71">SUM(I69:I71)</f>
        <v>0</v>
      </c>
      <c r="J72" s="89">
        <f t="shared" ref="J72" si="72">SUM(J69:J71)</f>
        <v>0</v>
      </c>
      <c r="K72" s="89">
        <f t="shared" ref="K72" si="73">SUM(K69:K71)</f>
        <v>0</v>
      </c>
      <c r="L72" s="89">
        <f>SUM(L69:L71)</f>
        <v>0</v>
      </c>
      <c r="M72" s="89">
        <f t="shared" si="65"/>
        <v>0</v>
      </c>
    </row>
    <row r="73" spans="1:13" x14ac:dyDescent="0.25">
      <c r="A73" s="146"/>
      <c r="B73" s="138"/>
      <c r="C73" s="138"/>
      <c r="D73" s="83"/>
      <c r="E73" s="139" t="s">
        <v>428</v>
      </c>
      <c r="F73" s="139"/>
      <c r="G73" s="90">
        <f t="shared" ref="G73:H73" si="74">SUM(G68,G72)</f>
        <v>0</v>
      </c>
      <c r="H73" s="90">
        <f t="shared" si="74"/>
        <v>0</v>
      </c>
      <c r="I73" s="90">
        <f t="shared" ref="I73" si="75">SUM(I68,I72)</f>
        <v>0</v>
      </c>
      <c r="J73" s="90">
        <f t="shared" ref="J73" si="76">SUM(J68,J72)</f>
        <v>0</v>
      </c>
      <c r="K73" s="90">
        <f t="shared" ref="K73" si="77">SUM(K68,K72)</f>
        <v>0</v>
      </c>
      <c r="L73" s="90">
        <f t="shared" ref="L73" si="78">SUM(L68,L72)</f>
        <v>0</v>
      </c>
      <c r="M73" s="90">
        <f t="shared" si="65"/>
        <v>0</v>
      </c>
    </row>
    <row r="74" spans="1:13" x14ac:dyDescent="0.25">
      <c r="A74" s="146"/>
      <c r="B74" s="138"/>
      <c r="C74" s="138"/>
      <c r="D74" s="146" t="s">
        <v>182</v>
      </c>
      <c r="E74" s="146"/>
      <c r="F74" s="146"/>
      <c r="G74" s="147"/>
      <c r="H74" s="147"/>
      <c r="I74" s="147"/>
      <c r="J74" s="147"/>
      <c r="K74" s="147"/>
      <c r="L74" s="147"/>
    </row>
    <row r="75" spans="1:13" x14ac:dyDescent="0.25">
      <c r="A75" s="146"/>
      <c r="B75" s="138"/>
      <c r="C75" s="138"/>
      <c r="D75" s="146" t="s">
        <v>198</v>
      </c>
      <c r="E75" s="146" t="s">
        <v>198</v>
      </c>
      <c r="F75" s="146"/>
      <c r="G75" s="147"/>
      <c r="H75" s="147"/>
      <c r="I75" s="147"/>
      <c r="J75" s="147"/>
      <c r="K75" s="147"/>
      <c r="L75" s="147"/>
    </row>
    <row r="76" spans="1:13" x14ac:dyDescent="0.25">
      <c r="A76" s="146"/>
      <c r="B76" s="138"/>
      <c r="C76" s="138"/>
      <c r="D76" s="145" t="s">
        <v>445</v>
      </c>
      <c r="E76" s="146" t="s">
        <v>198</v>
      </c>
      <c r="F76" s="146"/>
      <c r="G76" s="147"/>
      <c r="H76" s="147"/>
      <c r="I76" s="147"/>
      <c r="J76" s="147"/>
      <c r="K76" s="147"/>
      <c r="L76" s="147"/>
    </row>
    <row r="77" spans="1:13" x14ac:dyDescent="0.25">
      <c r="A77" s="146"/>
      <c r="B77" s="138"/>
      <c r="C77" s="138"/>
      <c r="D77" s="146" t="s">
        <v>432</v>
      </c>
      <c r="E77" s="146" t="s">
        <v>432</v>
      </c>
      <c r="F77" s="146"/>
      <c r="G77" s="147"/>
      <c r="H77" s="147"/>
      <c r="I77" s="147"/>
      <c r="J77" s="147"/>
      <c r="K77" s="147"/>
      <c r="L77" s="147"/>
    </row>
    <row r="79" spans="1:13" ht="25.5" x14ac:dyDescent="0.25">
      <c r="A79" s="79" t="s">
        <v>2</v>
      </c>
      <c r="B79" s="80" t="s">
        <v>181</v>
      </c>
      <c r="C79" s="80" t="s">
        <v>431</v>
      </c>
      <c r="D79" s="80" t="s">
        <v>419</v>
      </c>
      <c r="E79" s="81" t="s">
        <v>430</v>
      </c>
      <c r="F79" s="82"/>
      <c r="G79" s="80" t="s">
        <v>420</v>
      </c>
      <c r="H79" s="80" t="s">
        <v>446</v>
      </c>
      <c r="I79" s="80" t="s">
        <v>421</v>
      </c>
      <c r="J79" s="80" t="s">
        <v>422</v>
      </c>
      <c r="K79" s="80" t="s">
        <v>423</v>
      </c>
      <c r="L79" s="80" t="s">
        <v>424</v>
      </c>
      <c r="M79" s="80" t="s">
        <v>154</v>
      </c>
    </row>
    <row r="80" spans="1:13" x14ac:dyDescent="0.25">
      <c r="A80" s="146">
        <v>6</v>
      </c>
      <c r="B80" s="137"/>
      <c r="C80" s="137"/>
      <c r="D80" s="100"/>
      <c r="E80" s="142" t="s">
        <v>179</v>
      </c>
      <c r="F80" s="84" t="s">
        <v>194</v>
      </c>
      <c r="G80" s="85"/>
      <c r="H80" s="85"/>
      <c r="I80" s="85">
        <f>'I1 Calculation'!F312</f>
        <v>0</v>
      </c>
      <c r="J80" s="85"/>
      <c r="K80" s="85"/>
      <c r="L80" s="85"/>
      <c r="M80" s="86">
        <f>SUM(G80:L80)</f>
        <v>0</v>
      </c>
    </row>
    <row r="81" spans="1:13" x14ac:dyDescent="0.25">
      <c r="A81" s="146"/>
      <c r="B81" s="138"/>
      <c r="C81" s="138"/>
      <c r="D81" s="83"/>
      <c r="E81" s="143"/>
      <c r="F81" s="84" t="s">
        <v>195</v>
      </c>
      <c r="G81" s="85"/>
      <c r="H81" s="85"/>
      <c r="I81" s="85"/>
      <c r="J81" s="85"/>
      <c r="K81" s="85"/>
      <c r="L81" s="85"/>
      <c r="M81" s="86">
        <f t="shared" ref="M81:M88" si="79">SUM(G81:L81)</f>
        <v>0</v>
      </c>
    </row>
    <row r="82" spans="1:13" x14ac:dyDescent="0.25">
      <c r="A82" s="146"/>
      <c r="B82" s="138"/>
      <c r="C82" s="138"/>
      <c r="D82" s="83"/>
      <c r="E82" s="143"/>
      <c r="F82" s="84" t="s">
        <v>196</v>
      </c>
      <c r="G82" s="85"/>
      <c r="H82" s="85"/>
      <c r="I82" s="85"/>
      <c r="J82" s="85"/>
      <c r="K82" s="85"/>
      <c r="L82" s="85"/>
      <c r="M82" s="86">
        <f t="shared" si="79"/>
        <v>0</v>
      </c>
    </row>
    <row r="83" spans="1:13" x14ac:dyDescent="0.25">
      <c r="A83" s="146"/>
      <c r="B83" s="138"/>
      <c r="C83" s="138"/>
      <c r="D83" s="83"/>
      <c r="E83" s="144"/>
      <c r="F83" s="88" t="s">
        <v>425</v>
      </c>
      <c r="G83" s="89">
        <f t="shared" ref="G83" si="80">SUM(G80:G82)</f>
        <v>0</v>
      </c>
      <c r="H83" s="89">
        <f t="shared" ref="H83" si="81">SUM(H80:H82)</f>
        <v>0</v>
      </c>
      <c r="I83" s="89">
        <f t="shared" ref="I83" si="82">SUM(I80:I82)</f>
        <v>0</v>
      </c>
      <c r="J83" s="89">
        <f t="shared" ref="J83" si="83">SUM(J80:J82)</f>
        <v>0</v>
      </c>
      <c r="K83" s="89">
        <f t="shared" ref="K83" si="84">SUM(K80:K82)</f>
        <v>0</v>
      </c>
      <c r="L83" s="89">
        <f>SUM(L80:L82)</f>
        <v>0</v>
      </c>
      <c r="M83" s="89">
        <f t="shared" si="79"/>
        <v>0</v>
      </c>
    </row>
    <row r="84" spans="1:13" x14ac:dyDescent="0.25">
      <c r="A84" s="146"/>
      <c r="B84" s="138"/>
      <c r="C84" s="138"/>
      <c r="D84" s="83"/>
      <c r="E84" s="142" t="s">
        <v>427</v>
      </c>
      <c r="F84" s="84" t="s">
        <v>194</v>
      </c>
      <c r="G84" s="85"/>
      <c r="H84" s="85"/>
      <c r="I84" s="85">
        <f>'I1 Calculation'!F310</f>
        <v>0</v>
      </c>
      <c r="J84" s="85"/>
      <c r="K84" s="85"/>
      <c r="L84" s="85"/>
      <c r="M84" s="86">
        <f t="shared" si="79"/>
        <v>0</v>
      </c>
    </row>
    <row r="85" spans="1:13" x14ac:dyDescent="0.25">
      <c r="A85" s="146"/>
      <c r="B85" s="138"/>
      <c r="C85" s="138"/>
      <c r="D85" s="100"/>
      <c r="E85" s="143"/>
      <c r="F85" s="84" t="s">
        <v>195</v>
      </c>
      <c r="G85" s="85"/>
      <c r="H85" s="85"/>
      <c r="I85" s="85">
        <f>'I1 Calculation'!G38</f>
        <v>0</v>
      </c>
      <c r="J85" s="85">
        <f>'I1 Calculation'!H38</f>
        <v>0</v>
      </c>
      <c r="K85" s="85">
        <f>'I1 Calculation'!I38</f>
        <v>0</v>
      </c>
      <c r="L85" s="85">
        <f>'I1 Calculation'!J38</f>
        <v>0</v>
      </c>
      <c r="M85" s="86">
        <f t="shared" si="79"/>
        <v>0</v>
      </c>
    </row>
    <row r="86" spans="1:13" x14ac:dyDescent="0.25">
      <c r="A86" s="146"/>
      <c r="B86" s="138"/>
      <c r="C86" s="138"/>
      <c r="D86" s="83"/>
      <c r="E86" s="143"/>
      <c r="F86" s="84" t="s">
        <v>196</v>
      </c>
      <c r="G86" s="85"/>
      <c r="H86" s="85"/>
      <c r="I86" s="85"/>
      <c r="J86" s="85"/>
      <c r="K86" s="85"/>
      <c r="L86" s="85"/>
      <c r="M86" s="86">
        <f t="shared" si="79"/>
        <v>0</v>
      </c>
    </row>
    <row r="87" spans="1:13" x14ac:dyDescent="0.25">
      <c r="A87" s="146"/>
      <c r="B87" s="138"/>
      <c r="C87" s="138"/>
      <c r="D87" s="83"/>
      <c r="E87" s="144"/>
      <c r="F87" s="88" t="s">
        <v>426</v>
      </c>
      <c r="G87" s="89">
        <f>SUM(G84:G86)</f>
        <v>0</v>
      </c>
      <c r="H87" s="89">
        <f>SUM(H84:H86)</f>
        <v>0</v>
      </c>
      <c r="I87" s="89">
        <f t="shared" ref="I87" si="85">SUM(I84:I86)</f>
        <v>0</v>
      </c>
      <c r="J87" s="89">
        <f t="shared" ref="J87" si="86">SUM(J84:J86)</f>
        <v>0</v>
      </c>
      <c r="K87" s="89">
        <f t="shared" ref="K87" si="87">SUM(K84:K86)</f>
        <v>0</v>
      </c>
      <c r="L87" s="89">
        <f>SUM(L84:L86)</f>
        <v>0</v>
      </c>
      <c r="M87" s="89">
        <f t="shared" si="79"/>
        <v>0</v>
      </c>
    </row>
    <row r="88" spans="1:13" x14ac:dyDescent="0.25">
      <c r="A88" s="146"/>
      <c r="B88" s="138"/>
      <c r="C88" s="138"/>
      <c r="D88" s="83"/>
      <c r="E88" s="139" t="s">
        <v>428</v>
      </c>
      <c r="F88" s="139"/>
      <c r="G88" s="90">
        <f t="shared" ref="G88:H88" si="88">SUM(G83,G87)</f>
        <v>0</v>
      </c>
      <c r="H88" s="90">
        <f t="shared" si="88"/>
        <v>0</v>
      </c>
      <c r="I88" s="90">
        <f t="shared" ref="I88" si="89">SUM(I83,I87)</f>
        <v>0</v>
      </c>
      <c r="J88" s="90">
        <f t="shared" ref="J88" si="90">SUM(J83,J87)</f>
        <v>0</v>
      </c>
      <c r="K88" s="90">
        <f t="shared" ref="K88" si="91">SUM(K83,K87)</f>
        <v>0</v>
      </c>
      <c r="L88" s="90">
        <f t="shared" ref="L88" si="92">SUM(L83,L87)</f>
        <v>0</v>
      </c>
      <c r="M88" s="90">
        <f t="shared" si="79"/>
        <v>0</v>
      </c>
    </row>
    <row r="89" spans="1:13" x14ac:dyDescent="0.25">
      <c r="A89" s="146"/>
      <c r="B89" s="138"/>
      <c r="C89" s="138"/>
      <c r="D89" s="146" t="s">
        <v>182</v>
      </c>
      <c r="E89" s="146"/>
      <c r="F89" s="146"/>
      <c r="G89" s="147"/>
      <c r="H89" s="147"/>
      <c r="I89" s="147"/>
      <c r="J89" s="147"/>
      <c r="K89" s="147"/>
      <c r="L89" s="147"/>
    </row>
    <row r="90" spans="1:13" x14ac:dyDescent="0.25">
      <c r="A90" s="146"/>
      <c r="B90" s="138"/>
      <c r="C90" s="138"/>
      <c r="D90" s="146" t="s">
        <v>198</v>
      </c>
      <c r="E90" s="146" t="s">
        <v>198</v>
      </c>
      <c r="F90" s="146"/>
      <c r="G90" s="147"/>
      <c r="H90" s="147"/>
      <c r="I90" s="147"/>
      <c r="J90" s="147"/>
      <c r="K90" s="147"/>
      <c r="L90" s="147"/>
    </row>
    <row r="91" spans="1:13" x14ac:dyDescent="0.25">
      <c r="A91" s="146"/>
      <c r="B91" s="138"/>
      <c r="C91" s="138"/>
      <c r="D91" s="145" t="s">
        <v>445</v>
      </c>
      <c r="E91" s="146" t="s">
        <v>198</v>
      </c>
      <c r="F91" s="146"/>
      <c r="G91" s="147"/>
      <c r="H91" s="147"/>
      <c r="I91" s="147"/>
      <c r="J91" s="147"/>
      <c r="K91" s="147"/>
      <c r="L91" s="147"/>
    </row>
    <row r="92" spans="1:13" x14ac:dyDescent="0.25">
      <c r="A92" s="146"/>
      <c r="B92" s="138"/>
      <c r="C92" s="138"/>
      <c r="D92" s="146" t="s">
        <v>432</v>
      </c>
      <c r="E92" s="146" t="s">
        <v>432</v>
      </c>
      <c r="F92" s="146"/>
      <c r="G92" s="147"/>
      <c r="H92" s="147"/>
      <c r="I92" s="147"/>
      <c r="J92" s="147"/>
      <c r="K92" s="147"/>
      <c r="L92" s="147"/>
    </row>
    <row r="94" spans="1:13" ht="25.5" x14ac:dyDescent="0.25">
      <c r="A94" s="79" t="s">
        <v>2</v>
      </c>
      <c r="B94" s="80" t="s">
        <v>181</v>
      </c>
      <c r="C94" s="80" t="s">
        <v>431</v>
      </c>
      <c r="D94" s="80" t="s">
        <v>419</v>
      </c>
      <c r="E94" s="81" t="s">
        <v>430</v>
      </c>
      <c r="F94" s="82"/>
      <c r="G94" s="80" t="s">
        <v>420</v>
      </c>
      <c r="H94" s="80" t="s">
        <v>446</v>
      </c>
      <c r="I94" s="80" t="s">
        <v>421</v>
      </c>
      <c r="J94" s="80" t="s">
        <v>422</v>
      </c>
      <c r="K94" s="80" t="s">
        <v>423</v>
      </c>
      <c r="L94" s="80" t="s">
        <v>424</v>
      </c>
      <c r="M94" s="80" t="s">
        <v>154</v>
      </c>
    </row>
    <row r="95" spans="1:13" x14ac:dyDescent="0.25">
      <c r="A95" s="146">
        <v>7</v>
      </c>
      <c r="B95" s="137"/>
      <c r="C95" s="137"/>
      <c r="D95" s="83"/>
      <c r="E95" s="142" t="s">
        <v>179</v>
      </c>
      <c r="F95" s="84" t="s">
        <v>194</v>
      </c>
      <c r="G95" s="85"/>
      <c r="H95" s="85"/>
      <c r="I95" s="85"/>
      <c r="J95" s="85"/>
      <c r="K95" s="85"/>
      <c r="L95" s="85"/>
      <c r="M95" s="86">
        <f>SUM(G95:L95)</f>
        <v>0</v>
      </c>
    </row>
    <row r="96" spans="1:13" x14ac:dyDescent="0.25">
      <c r="A96" s="146"/>
      <c r="B96" s="138"/>
      <c r="C96" s="138"/>
      <c r="D96" s="83"/>
      <c r="E96" s="143"/>
      <c r="F96" s="84" t="s">
        <v>195</v>
      </c>
      <c r="G96" s="85"/>
      <c r="H96" s="85"/>
      <c r="I96" s="85"/>
      <c r="J96" s="85"/>
      <c r="K96" s="85"/>
      <c r="L96" s="85"/>
      <c r="M96" s="86">
        <f t="shared" ref="M96:M103" si="93">SUM(G96:L96)</f>
        <v>0</v>
      </c>
    </row>
    <row r="97" spans="1:13" x14ac:dyDescent="0.25">
      <c r="A97" s="146"/>
      <c r="B97" s="138"/>
      <c r="C97" s="138"/>
      <c r="D97" s="83"/>
      <c r="E97" s="143"/>
      <c r="F97" s="84" t="s">
        <v>196</v>
      </c>
      <c r="G97" s="85"/>
      <c r="H97" s="85"/>
      <c r="I97" s="85"/>
      <c r="J97" s="85"/>
      <c r="K97" s="85"/>
      <c r="L97" s="85"/>
      <c r="M97" s="86">
        <f t="shared" si="93"/>
        <v>0</v>
      </c>
    </row>
    <row r="98" spans="1:13" x14ac:dyDescent="0.25">
      <c r="A98" s="146"/>
      <c r="B98" s="138"/>
      <c r="C98" s="138"/>
      <c r="D98" s="83"/>
      <c r="E98" s="144"/>
      <c r="F98" s="88" t="s">
        <v>425</v>
      </c>
      <c r="G98" s="89">
        <f t="shared" ref="G98" si="94">SUM(G95:G97)</f>
        <v>0</v>
      </c>
      <c r="H98" s="89">
        <f t="shared" ref="H98" si="95">SUM(H95:H97)</f>
        <v>0</v>
      </c>
      <c r="I98" s="89">
        <f t="shared" ref="I98" si="96">SUM(I95:I97)</f>
        <v>0</v>
      </c>
      <c r="J98" s="89">
        <f t="shared" ref="J98" si="97">SUM(J95:J97)</f>
        <v>0</v>
      </c>
      <c r="K98" s="89">
        <f t="shared" ref="K98" si="98">SUM(K95:K97)</f>
        <v>0</v>
      </c>
      <c r="L98" s="89">
        <f>SUM(L95:L97)</f>
        <v>0</v>
      </c>
      <c r="M98" s="89">
        <f t="shared" si="93"/>
        <v>0</v>
      </c>
    </row>
    <row r="99" spans="1:13" x14ac:dyDescent="0.25">
      <c r="A99" s="146"/>
      <c r="B99" s="138"/>
      <c r="C99" s="138"/>
      <c r="D99" s="83"/>
      <c r="E99" s="142" t="s">
        <v>427</v>
      </c>
      <c r="F99" s="84" t="s">
        <v>194</v>
      </c>
      <c r="G99" s="85"/>
      <c r="H99" s="85"/>
      <c r="I99" s="85"/>
      <c r="J99" s="85"/>
      <c r="K99" s="85"/>
      <c r="L99" s="85"/>
      <c r="M99" s="86">
        <f t="shared" si="93"/>
        <v>0</v>
      </c>
    </row>
    <row r="100" spans="1:13" x14ac:dyDescent="0.25">
      <c r="A100" s="146"/>
      <c r="B100" s="138"/>
      <c r="C100" s="138"/>
      <c r="D100" s="100"/>
      <c r="E100" s="143"/>
      <c r="F100" s="84" t="s">
        <v>195</v>
      </c>
      <c r="G100" s="85"/>
      <c r="H100" s="85"/>
      <c r="I100" s="85"/>
      <c r="J100" s="85"/>
      <c r="K100" s="85"/>
      <c r="L100" s="85"/>
      <c r="M100" s="86">
        <f t="shared" si="93"/>
        <v>0</v>
      </c>
    </row>
    <row r="101" spans="1:13" x14ac:dyDescent="0.25">
      <c r="A101" s="146"/>
      <c r="B101" s="138"/>
      <c r="C101" s="138"/>
      <c r="D101" s="83"/>
      <c r="E101" s="143"/>
      <c r="F101" s="84" t="s">
        <v>196</v>
      </c>
      <c r="G101" s="85"/>
      <c r="H101" s="85"/>
      <c r="I101" s="85"/>
      <c r="J101" s="85"/>
      <c r="K101" s="85"/>
      <c r="L101" s="85"/>
      <c r="M101" s="86">
        <f t="shared" si="93"/>
        <v>0</v>
      </c>
    </row>
    <row r="102" spans="1:13" x14ac:dyDescent="0.25">
      <c r="A102" s="146"/>
      <c r="B102" s="138"/>
      <c r="C102" s="138"/>
      <c r="D102" s="83"/>
      <c r="E102" s="144"/>
      <c r="F102" s="88" t="s">
        <v>426</v>
      </c>
      <c r="G102" s="89">
        <f>SUM(G99:G101)</f>
        <v>0</v>
      </c>
      <c r="H102" s="89">
        <f>SUM(H99:H101)</f>
        <v>0</v>
      </c>
      <c r="I102" s="89">
        <f t="shared" ref="I102" si="99">SUM(I99:I101)</f>
        <v>0</v>
      </c>
      <c r="J102" s="89">
        <f t="shared" ref="J102" si="100">SUM(J99:J101)</f>
        <v>0</v>
      </c>
      <c r="K102" s="89">
        <f t="shared" ref="K102" si="101">SUM(K99:K101)</f>
        <v>0</v>
      </c>
      <c r="L102" s="89">
        <f>SUM(L99:L101)</f>
        <v>0</v>
      </c>
      <c r="M102" s="89">
        <f t="shared" si="93"/>
        <v>0</v>
      </c>
    </row>
    <row r="103" spans="1:13" x14ac:dyDescent="0.25">
      <c r="A103" s="146"/>
      <c r="B103" s="138"/>
      <c r="C103" s="138"/>
      <c r="D103" s="83"/>
      <c r="E103" s="139" t="s">
        <v>428</v>
      </c>
      <c r="F103" s="139"/>
      <c r="G103" s="90">
        <f t="shared" ref="G103:H103" si="102">SUM(G98,G102)</f>
        <v>0</v>
      </c>
      <c r="H103" s="90">
        <f t="shared" si="102"/>
        <v>0</v>
      </c>
      <c r="I103" s="90">
        <f t="shared" ref="I103" si="103">SUM(I98,I102)</f>
        <v>0</v>
      </c>
      <c r="J103" s="90">
        <f t="shared" ref="J103" si="104">SUM(J98,J102)</f>
        <v>0</v>
      </c>
      <c r="K103" s="90">
        <f t="shared" ref="K103" si="105">SUM(K98,K102)</f>
        <v>0</v>
      </c>
      <c r="L103" s="90">
        <f t="shared" ref="L103" si="106">SUM(L98,L102)</f>
        <v>0</v>
      </c>
      <c r="M103" s="90">
        <f t="shared" si="93"/>
        <v>0</v>
      </c>
    </row>
    <row r="104" spans="1:13" x14ac:dyDescent="0.25">
      <c r="A104" s="146"/>
      <c r="B104" s="138"/>
      <c r="C104" s="138"/>
      <c r="D104" s="146" t="s">
        <v>182</v>
      </c>
      <c r="E104" s="146"/>
      <c r="F104" s="146"/>
      <c r="G104" s="147"/>
      <c r="H104" s="147"/>
      <c r="I104" s="147"/>
      <c r="J104" s="147"/>
      <c r="K104" s="147"/>
      <c r="L104" s="147"/>
    </row>
    <row r="105" spans="1:13" x14ac:dyDescent="0.25">
      <c r="A105" s="146"/>
      <c r="B105" s="138"/>
      <c r="C105" s="138"/>
      <c r="D105" s="146" t="s">
        <v>198</v>
      </c>
      <c r="E105" s="146" t="s">
        <v>198</v>
      </c>
      <c r="F105" s="146"/>
      <c r="G105" s="147"/>
      <c r="H105" s="147"/>
      <c r="I105" s="147"/>
      <c r="J105" s="147"/>
      <c r="K105" s="147"/>
      <c r="L105" s="147"/>
    </row>
    <row r="106" spans="1:13" x14ac:dyDescent="0.25">
      <c r="A106" s="146"/>
      <c r="B106" s="138"/>
      <c r="C106" s="138"/>
      <c r="D106" s="145" t="s">
        <v>445</v>
      </c>
      <c r="E106" s="146" t="s">
        <v>198</v>
      </c>
      <c r="F106" s="146"/>
      <c r="G106" s="147"/>
      <c r="H106" s="147"/>
      <c r="I106" s="147"/>
      <c r="J106" s="147"/>
      <c r="K106" s="147"/>
      <c r="L106" s="147"/>
    </row>
    <row r="107" spans="1:13" x14ac:dyDescent="0.25">
      <c r="A107" s="146"/>
      <c r="B107" s="138"/>
      <c r="C107" s="138"/>
      <c r="D107" s="146" t="s">
        <v>432</v>
      </c>
      <c r="E107" s="146" t="s">
        <v>432</v>
      </c>
      <c r="F107" s="146"/>
      <c r="G107" s="147"/>
      <c r="H107" s="147"/>
      <c r="I107" s="147"/>
      <c r="J107" s="147"/>
      <c r="K107" s="147"/>
      <c r="L107" s="147"/>
    </row>
    <row r="109" spans="1:13" ht="25.5" x14ac:dyDescent="0.25">
      <c r="A109" s="79" t="s">
        <v>2</v>
      </c>
      <c r="B109" s="80" t="s">
        <v>181</v>
      </c>
      <c r="C109" s="80" t="s">
        <v>431</v>
      </c>
      <c r="D109" s="80" t="s">
        <v>419</v>
      </c>
      <c r="E109" s="81" t="s">
        <v>430</v>
      </c>
      <c r="F109" s="82"/>
      <c r="G109" s="80" t="s">
        <v>420</v>
      </c>
      <c r="H109" s="80" t="s">
        <v>446</v>
      </c>
      <c r="I109" s="80" t="s">
        <v>421</v>
      </c>
      <c r="J109" s="80" t="s">
        <v>422</v>
      </c>
      <c r="K109" s="80" t="s">
        <v>423</v>
      </c>
      <c r="L109" s="80" t="s">
        <v>424</v>
      </c>
      <c r="M109" s="80" t="s">
        <v>154</v>
      </c>
    </row>
    <row r="110" spans="1:13" x14ac:dyDescent="0.25">
      <c r="A110" s="146">
        <v>8</v>
      </c>
      <c r="B110" s="138"/>
      <c r="C110" s="138"/>
      <c r="D110" s="83"/>
      <c r="E110" s="142" t="s">
        <v>179</v>
      </c>
      <c r="F110" s="84" t="s">
        <v>194</v>
      </c>
      <c r="G110" s="85"/>
      <c r="H110" s="85"/>
      <c r="I110" s="85"/>
      <c r="J110" s="85"/>
      <c r="K110" s="85"/>
      <c r="L110" s="85"/>
      <c r="M110" s="86">
        <f>SUM(G110:L110)</f>
        <v>0</v>
      </c>
    </row>
    <row r="111" spans="1:13" x14ac:dyDescent="0.25">
      <c r="A111" s="146"/>
      <c r="B111" s="138"/>
      <c r="C111" s="138"/>
      <c r="D111" s="83"/>
      <c r="E111" s="143"/>
      <c r="F111" s="84" t="s">
        <v>195</v>
      </c>
      <c r="G111" s="85"/>
      <c r="H111" s="85"/>
      <c r="I111" s="85"/>
      <c r="J111" s="85"/>
      <c r="K111" s="85"/>
      <c r="L111" s="85"/>
      <c r="M111" s="86">
        <f t="shared" ref="M111:M118" si="107">SUM(G111:L111)</f>
        <v>0</v>
      </c>
    </row>
    <row r="112" spans="1:13" x14ac:dyDescent="0.25">
      <c r="A112" s="146"/>
      <c r="B112" s="138"/>
      <c r="C112" s="138"/>
      <c r="D112" s="83"/>
      <c r="E112" s="143"/>
      <c r="F112" s="84" t="s">
        <v>196</v>
      </c>
      <c r="G112" s="85"/>
      <c r="H112" s="85"/>
      <c r="I112" s="85"/>
      <c r="J112" s="85"/>
      <c r="K112" s="85"/>
      <c r="L112" s="85"/>
      <c r="M112" s="86">
        <f t="shared" si="107"/>
        <v>0</v>
      </c>
    </row>
    <row r="113" spans="1:13" x14ac:dyDescent="0.25">
      <c r="A113" s="146"/>
      <c r="B113" s="138"/>
      <c r="C113" s="138"/>
      <c r="D113" s="83"/>
      <c r="E113" s="144"/>
      <c r="F113" s="88" t="s">
        <v>425</v>
      </c>
      <c r="G113" s="89">
        <f t="shared" ref="G113" si="108">SUM(G110:G112)</f>
        <v>0</v>
      </c>
      <c r="H113" s="89">
        <f t="shared" ref="H113" si="109">SUM(H110:H112)</f>
        <v>0</v>
      </c>
      <c r="I113" s="89">
        <f t="shared" ref="I113" si="110">SUM(I110:I112)</f>
        <v>0</v>
      </c>
      <c r="J113" s="89">
        <f t="shared" ref="J113" si="111">SUM(J110:J112)</f>
        <v>0</v>
      </c>
      <c r="K113" s="89">
        <f t="shared" ref="K113" si="112">SUM(K110:K112)</f>
        <v>0</v>
      </c>
      <c r="L113" s="89">
        <f>SUM(L110:L112)</f>
        <v>0</v>
      </c>
      <c r="M113" s="89">
        <f t="shared" si="107"/>
        <v>0</v>
      </c>
    </row>
    <row r="114" spans="1:13" x14ac:dyDescent="0.25">
      <c r="A114" s="146"/>
      <c r="B114" s="138"/>
      <c r="C114" s="138"/>
      <c r="D114" s="83"/>
      <c r="E114" s="142" t="s">
        <v>427</v>
      </c>
      <c r="F114" s="84" t="s">
        <v>194</v>
      </c>
      <c r="G114" s="85"/>
      <c r="H114" s="85"/>
      <c r="I114" s="85"/>
      <c r="J114" s="85"/>
      <c r="K114" s="85"/>
      <c r="L114" s="85"/>
      <c r="M114" s="86">
        <f t="shared" si="107"/>
        <v>0</v>
      </c>
    </row>
    <row r="115" spans="1:13" x14ac:dyDescent="0.25">
      <c r="A115" s="146"/>
      <c r="B115" s="138"/>
      <c r="C115" s="138"/>
      <c r="D115" s="83"/>
      <c r="E115" s="143"/>
      <c r="F115" s="84" t="s">
        <v>195</v>
      </c>
      <c r="G115" s="85"/>
      <c r="H115" s="85"/>
      <c r="I115" s="85"/>
      <c r="J115" s="85"/>
      <c r="K115" s="85"/>
      <c r="L115" s="85"/>
      <c r="M115" s="86">
        <f t="shared" si="107"/>
        <v>0</v>
      </c>
    </row>
    <row r="116" spans="1:13" x14ac:dyDescent="0.25">
      <c r="A116" s="146"/>
      <c r="B116" s="138"/>
      <c r="C116" s="138"/>
      <c r="D116" s="83"/>
      <c r="E116" s="143"/>
      <c r="F116" s="84" t="s">
        <v>196</v>
      </c>
      <c r="G116" s="85"/>
      <c r="H116" s="85"/>
      <c r="I116" s="85"/>
      <c r="J116" s="85"/>
      <c r="K116" s="85"/>
      <c r="L116" s="85"/>
      <c r="M116" s="86">
        <f t="shared" si="107"/>
        <v>0</v>
      </c>
    </row>
    <row r="117" spans="1:13" x14ac:dyDescent="0.25">
      <c r="A117" s="146"/>
      <c r="B117" s="138"/>
      <c r="C117" s="138"/>
      <c r="D117" s="83"/>
      <c r="E117" s="144"/>
      <c r="F117" s="88" t="s">
        <v>426</v>
      </c>
      <c r="G117" s="89">
        <f>SUM(G114:G116)</f>
        <v>0</v>
      </c>
      <c r="H117" s="89">
        <f>SUM(H114:H116)</f>
        <v>0</v>
      </c>
      <c r="I117" s="89">
        <f t="shared" ref="I117" si="113">SUM(I114:I116)</f>
        <v>0</v>
      </c>
      <c r="J117" s="89">
        <f t="shared" ref="J117" si="114">SUM(J114:J116)</f>
        <v>0</v>
      </c>
      <c r="K117" s="89">
        <f t="shared" ref="K117" si="115">SUM(K114:K116)</f>
        <v>0</v>
      </c>
      <c r="L117" s="89">
        <f>SUM(L114:L116)</f>
        <v>0</v>
      </c>
      <c r="M117" s="89">
        <f t="shared" si="107"/>
        <v>0</v>
      </c>
    </row>
    <row r="118" spans="1:13" x14ac:dyDescent="0.25">
      <c r="A118" s="146"/>
      <c r="B118" s="138"/>
      <c r="C118" s="138"/>
      <c r="D118" s="83"/>
      <c r="E118" s="139" t="s">
        <v>428</v>
      </c>
      <c r="F118" s="139"/>
      <c r="G118" s="90">
        <f t="shared" ref="G118:H118" si="116">SUM(G113,G117)</f>
        <v>0</v>
      </c>
      <c r="H118" s="90">
        <f t="shared" si="116"/>
        <v>0</v>
      </c>
      <c r="I118" s="90">
        <f t="shared" ref="I118" si="117">SUM(I113,I117)</f>
        <v>0</v>
      </c>
      <c r="J118" s="90">
        <f t="shared" ref="J118" si="118">SUM(J113,J117)</f>
        <v>0</v>
      </c>
      <c r="K118" s="90">
        <f t="shared" ref="K118" si="119">SUM(K113,K117)</f>
        <v>0</v>
      </c>
      <c r="L118" s="90">
        <f t="shared" ref="L118" si="120">SUM(L113,L117)</f>
        <v>0</v>
      </c>
      <c r="M118" s="90">
        <f t="shared" si="107"/>
        <v>0</v>
      </c>
    </row>
    <row r="119" spans="1:13" x14ac:dyDescent="0.25">
      <c r="A119" s="146"/>
      <c r="B119" s="138"/>
      <c r="C119" s="138"/>
      <c r="D119" s="146" t="s">
        <v>182</v>
      </c>
      <c r="E119" s="146"/>
      <c r="F119" s="146"/>
      <c r="G119" s="147"/>
      <c r="H119" s="147"/>
      <c r="I119" s="147"/>
      <c r="J119" s="147"/>
      <c r="K119" s="147"/>
      <c r="L119" s="147"/>
    </row>
    <row r="120" spans="1:13" x14ac:dyDescent="0.25">
      <c r="A120" s="146"/>
      <c r="B120" s="138"/>
      <c r="C120" s="138"/>
      <c r="D120" s="146" t="s">
        <v>198</v>
      </c>
      <c r="E120" s="146" t="s">
        <v>198</v>
      </c>
      <c r="F120" s="146"/>
      <c r="G120" s="147"/>
      <c r="H120" s="147"/>
      <c r="I120" s="147"/>
      <c r="J120" s="147"/>
      <c r="K120" s="147"/>
      <c r="L120" s="147"/>
    </row>
    <row r="121" spans="1:13" x14ac:dyDescent="0.25">
      <c r="A121" s="146"/>
      <c r="B121" s="138"/>
      <c r="C121" s="138"/>
      <c r="D121" s="145" t="s">
        <v>445</v>
      </c>
      <c r="E121" s="146" t="s">
        <v>198</v>
      </c>
      <c r="F121" s="146"/>
      <c r="G121" s="147"/>
      <c r="H121" s="147"/>
      <c r="I121" s="147"/>
      <c r="J121" s="147"/>
      <c r="K121" s="147"/>
      <c r="L121" s="147"/>
    </row>
    <row r="122" spans="1:13" x14ac:dyDescent="0.25">
      <c r="A122" s="146"/>
      <c r="B122" s="138"/>
      <c r="C122" s="138"/>
      <c r="D122" s="146" t="s">
        <v>432</v>
      </c>
      <c r="E122" s="146" t="s">
        <v>432</v>
      </c>
      <c r="F122" s="146"/>
      <c r="G122" s="147"/>
      <c r="H122" s="147"/>
      <c r="I122" s="147"/>
      <c r="J122" s="147"/>
      <c r="K122" s="147"/>
      <c r="L122" s="147"/>
    </row>
    <row r="124" spans="1:13" ht="25.5" x14ac:dyDescent="0.25">
      <c r="A124" s="79" t="s">
        <v>2</v>
      </c>
      <c r="B124" s="80" t="s">
        <v>181</v>
      </c>
      <c r="C124" s="80" t="s">
        <v>431</v>
      </c>
      <c r="D124" s="80" t="s">
        <v>419</v>
      </c>
      <c r="E124" s="81" t="s">
        <v>430</v>
      </c>
      <c r="F124" s="82"/>
      <c r="G124" s="80" t="s">
        <v>420</v>
      </c>
      <c r="H124" s="80" t="s">
        <v>446</v>
      </c>
      <c r="I124" s="80" t="s">
        <v>421</v>
      </c>
      <c r="J124" s="80" t="s">
        <v>422</v>
      </c>
      <c r="K124" s="80" t="s">
        <v>423</v>
      </c>
      <c r="L124" s="80" t="s">
        <v>424</v>
      </c>
      <c r="M124" s="80" t="s">
        <v>154</v>
      </c>
    </row>
    <row r="125" spans="1:13" x14ac:dyDescent="0.25">
      <c r="A125" s="146">
        <v>9</v>
      </c>
      <c r="B125" s="138"/>
      <c r="C125" s="138"/>
      <c r="D125" s="83"/>
      <c r="E125" s="142" t="s">
        <v>179</v>
      </c>
      <c r="F125" s="84" t="s">
        <v>194</v>
      </c>
      <c r="G125" s="85"/>
      <c r="H125" s="85"/>
      <c r="I125" s="85"/>
      <c r="J125" s="85"/>
      <c r="K125" s="85"/>
      <c r="L125" s="85"/>
      <c r="M125" s="86">
        <f>SUM(G125:L125)</f>
        <v>0</v>
      </c>
    </row>
    <row r="126" spans="1:13" x14ac:dyDescent="0.25">
      <c r="A126" s="146"/>
      <c r="B126" s="138"/>
      <c r="C126" s="138"/>
      <c r="D126" s="83"/>
      <c r="E126" s="143"/>
      <c r="F126" s="84" t="s">
        <v>195</v>
      </c>
      <c r="G126" s="85"/>
      <c r="H126" s="85"/>
      <c r="I126" s="85"/>
      <c r="J126" s="85"/>
      <c r="K126" s="85"/>
      <c r="L126" s="85"/>
      <c r="M126" s="86">
        <f t="shared" ref="M126:M133" si="121">SUM(G126:L126)</f>
        <v>0</v>
      </c>
    </row>
    <row r="127" spans="1:13" x14ac:dyDescent="0.25">
      <c r="A127" s="146"/>
      <c r="B127" s="138"/>
      <c r="C127" s="138"/>
      <c r="D127" s="83"/>
      <c r="E127" s="143"/>
      <c r="F127" s="84" t="s">
        <v>196</v>
      </c>
      <c r="G127" s="85"/>
      <c r="H127" s="85"/>
      <c r="I127" s="85"/>
      <c r="J127" s="85"/>
      <c r="K127" s="85"/>
      <c r="L127" s="85"/>
      <c r="M127" s="86">
        <f t="shared" si="121"/>
        <v>0</v>
      </c>
    </row>
    <row r="128" spans="1:13" x14ac:dyDescent="0.25">
      <c r="A128" s="146"/>
      <c r="B128" s="138"/>
      <c r="C128" s="138"/>
      <c r="D128" s="83"/>
      <c r="E128" s="144"/>
      <c r="F128" s="88" t="s">
        <v>425</v>
      </c>
      <c r="G128" s="89">
        <f t="shared" ref="G128" si="122">SUM(G125:G127)</f>
        <v>0</v>
      </c>
      <c r="H128" s="89">
        <f t="shared" ref="H128" si="123">SUM(H125:H127)</f>
        <v>0</v>
      </c>
      <c r="I128" s="89">
        <f t="shared" ref="I128" si="124">SUM(I125:I127)</f>
        <v>0</v>
      </c>
      <c r="J128" s="89">
        <f t="shared" ref="J128" si="125">SUM(J125:J127)</f>
        <v>0</v>
      </c>
      <c r="K128" s="89">
        <f t="shared" ref="K128" si="126">SUM(K125:K127)</f>
        <v>0</v>
      </c>
      <c r="L128" s="89">
        <f>SUM(L125:L127)</f>
        <v>0</v>
      </c>
      <c r="M128" s="89">
        <f t="shared" si="121"/>
        <v>0</v>
      </c>
    </row>
    <row r="129" spans="1:13" x14ac:dyDescent="0.25">
      <c r="A129" s="146"/>
      <c r="B129" s="138"/>
      <c r="C129" s="138"/>
      <c r="D129" s="83"/>
      <c r="E129" s="142" t="s">
        <v>427</v>
      </c>
      <c r="F129" s="84" t="s">
        <v>194</v>
      </c>
      <c r="G129" s="85"/>
      <c r="H129" s="85"/>
      <c r="I129" s="85"/>
      <c r="J129" s="85"/>
      <c r="K129" s="85"/>
      <c r="L129" s="85"/>
      <c r="M129" s="86">
        <f t="shared" si="121"/>
        <v>0</v>
      </c>
    </row>
    <row r="130" spans="1:13" x14ac:dyDescent="0.25">
      <c r="A130" s="146"/>
      <c r="B130" s="138"/>
      <c r="C130" s="138"/>
      <c r="D130" s="83"/>
      <c r="E130" s="143"/>
      <c r="F130" s="84" t="s">
        <v>195</v>
      </c>
      <c r="G130" s="85"/>
      <c r="H130" s="85"/>
      <c r="I130" s="85"/>
      <c r="J130" s="85"/>
      <c r="K130" s="85"/>
      <c r="L130" s="85"/>
      <c r="M130" s="86">
        <f t="shared" si="121"/>
        <v>0</v>
      </c>
    </row>
    <row r="131" spans="1:13" x14ac:dyDescent="0.25">
      <c r="A131" s="146"/>
      <c r="B131" s="138"/>
      <c r="C131" s="138"/>
      <c r="D131" s="83"/>
      <c r="E131" s="143"/>
      <c r="F131" s="84" t="s">
        <v>196</v>
      </c>
      <c r="G131" s="85"/>
      <c r="H131" s="85"/>
      <c r="I131" s="85"/>
      <c r="J131" s="85"/>
      <c r="K131" s="85"/>
      <c r="L131" s="85"/>
      <c r="M131" s="86">
        <f t="shared" si="121"/>
        <v>0</v>
      </c>
    </row>
    <row r="132" spans="1:13" x14ac:dyDescent="0.25">
      <c r="A132" s="146"/>
      <c r="B132" s="138"/>
      <c r="C132" s="138"/>
      <c r="D132" s="83"/>
      <c r="E132" s="144"/>
      <c r="F132" s="88" t="s">
        <v>426</v>
      </c>
      <c r="G132" s="89">
        <f>SUM(G129:G131)</f>
        <v>0</v>
      </c>
      <c r="H132" s="89">
        <f>SUM(H129:H131)</f>
        <v>0</v>
      </c>
      <c r="I132" s="89">
        <f t="shared" ref="I132" si="127">SUM(I129:I131)</f>
        <v>0</v>
      </c>
      <c r="J132" s="89">
        <f t="shared" ref="J132" si="128">SUM(J129:J131)</f>
        <v>0</v>
      </c>
      <c r="K132" s="89">
        <f t="shared" ref="K132" si="129">SUM(K129:K131)</f>
        <v>0</v>
      </c>
      <c r="L132" s="89">
        <f>SUM(L129:L131)</f>
        <v>0</v>
      </c>
      <c r="M132" s="89">
        <f t="shared" si="121"/>
        <v>0</v>
      </c>
    </row>
    <row r="133" spans="1:13" x14ac:dyDescent="0.25">
      <c r="A133" s="146"/>
      <c r="B133" s="138"/>
      <c r="C133" s="138"/>
      <c r="D133" s="83"/>
      <c r="E133" s="139" t="s">
        <v>428</v>
      </c>
      <c r="F133" s="139"/>
      <c r="G133" s="90">
        <f t="shared" ref="G133:H133" si="130">SUM(G128,G132)</f>
        <v>0</v>
      </c>
      <c r="H133" s="90">
        <f t="shared" si="130"/>
        <v>0</v>
      </c>
      <c r="I133" s="90">
        <f t="shared" ref="I133" si="131">SUM(I128,I132)</f>
        <v>0</v>
      </c>
      <c r="J133" s="90">
        <f t="shared" ref="J133" si="132">SUM(J128,J132)</f>
        <v>0</v>
      </c>
      <c r="K133" s="90">
        <f t="shared" ref="K133" si="133">SUM(K128,K132)</f>
        <v>0</v>
      </c>
      <c r="L133" s="90">
        <f t="shared" ref="L133" si="134">SUM(L128,L132)</f>
        <v>0</v>
      </c>
      <c r="M133" s="90">
        <f t="shared" si="121"/>
        <v>0</v>
      </c>
    </row>
    <row r="134" spans="1:13" x14ac:dyDescent="0.25">
      <c r="A134" s="146"/>
      <c r="B134" s="138"/>
      <c r="C134" s="138"/>
      <c r="D134" s="146" t="s">
        <v>182</v>
      </c>
      <c r="E134" s="146"/>
      <c r="F134" s="146"/>
      <c r="G134" s="147"/>
      <c r="H134" s="147"/>
      <c r="I134" s="147"/>
      <c r="J134" s="147"/>
      <c r="K134" s="147"/>
      <c r="L134" s="147"/>
    </row>
    <row r="135" spans="1:13" x14ac:dyDescent="0.25">
      <c r="A135" s="146"/>
      <c r="B135" s="138"/>
      <c r="C135" s="138"/>
      <c r="D135" s="146" t="s">
        <v>198</v>
      </c>
      <c r="E135" s="146" t="s">
        <v>198</v>
      </c>
      <c r="F135" s="146"/>
      <c r="G135" s="147"/>
      <c r="H135" s="147"/>
      <c r="I135" s="147"/>
      <c r="J135" s="147"/>
      <c r="K135" s="147"/>
      <c r="L135" s="147"/>
    </row>
    <row r="136" spans="1:13" x14ac:dyDescent="0.25">
      <c r="A136" s="146"/>
      <c r="B136" s="138"/>
      <c r="C136" s="138"/>
      <c r="D136" s="145" t="s">
        <v>445</v>
      </c>
      <c r="E136" s="146" t="s">
        <v>198</v>
      </c>
      <c r="F136" s="146"/>
      <c r="G136" s="147"/>
      <c r="H136" s="147"/>
      <c r="I136" s="147"/>
      <c r="J136" s="147"/>
      <c r="K136" s="147"/>
      <c r="L136" s="147"/>
    </row>
    <row r="137" spans="1:13" x14ac:dyDescent="0.25">
      <c r="A137" s="146"/>
      <c r="B137" s="138"/>
      <c r="C137" s="138"/>
      <c r="D137" s="146" t="s">
        <v>432</v>
      </c>
      <c r="E137" s="146" t="s">
        <v>432</v>
      </c>
      <c r="F137" s="146"/>
      <c r="G137" s="147"/>
      <c r="H137" s="147"/>
      <c r="I137" s="147"/>
      <c r="J137" s="147"/>
      <c r="K137" s="147"/>
      <c r="L137" s="147"/>
    </row>
    <row r="139" spans="1:13" ht="25.5" x14ac:dyDescent="0.25">
      <c r="A139" s="79" t="s">
        <v>2</v>
      </c>
      <c r="B139" s="80" t="s">
        <v>181</v>
      </c>
      <c r="C139" s="80" t="s">
        <v>431</v>
      </c>
      <c r="D139" s="80" t="s">
        <v>419</v>
      </c>
      <c r="E139" s="81" t="s">
        <v>430</v>
      </c>
      <c r="F139" s="82"/>
      <c r="G139" s="80" t="s">
        <v>420</v>
      </c>
      <c r="H139" s="80" t="s">
        <v>446</v>
      </c>
      <c r="I139" s="80" t="s">
        <v>421</v>
      </c>
      <c r="J139" s="80" t="s">
        <v>422</v>
      </c>
      <c r="K139" s="80" t="s">
        <v>423</v>
      </c>
      <c r="L139" s="80" t="s">
        <v>424</v>
      </c>
      <c r="M139" s="80" t="s">
        <v>154</v>
      </c>
    </row>
    <row r="140" spans="1:13" x14ac:dyDescent="0.25">
      <c r="A140" s="146">
        <v>10</v>
      </c>
      <c r="B140" s="138"/>
      <c r="C140" s="138"/>
      <c r="D140" s="83"/>
      <c r="E140" s="142" t="s">
        <v>179</v>
      </c>
      <c r="F140" s="84" t="s">
        <v>194</v>
      </c>
      <c r="G140" s="85"/>
      <c r="H140" s="85"/>
      <c r="I140" s="85"/>
      <c r="J140" s="85"/>
      <c r="K140" s="85"/>
      <c r="L140" s="85"/>
      <c r="M140" s="86">
        <f>SUM(G140:L140)</f>
        <v>0</v>
      </c>
    </row>
    <row r="141" spans="1:13" x14ac:dyDescent="0.25">
      <c r="A141" s="146"/>
      <c r="B141" s="138"/>
      <c r="C141" s="138"/>
      <c r="D141" s="83"/>
      <c r="E141" s="143"/>
      <c r="F141" s="84" t="s">
        <v>195</v>
      </c>
      <c r="G141" s="85"/>
      <c r="H141" s="85"/>
      <c r="I141" s="85"/>
      <c r="J141" s="85"/>
      <c r="K141" s="85"/>
      <c r="L141" s="85"/>
      <c r="M141" s="86">
        <f t="shared" ref="M141:M148" si="135">SUM(G141:L141)</f>
        <v>0</v>
      </c>
    </row>
    <row r="142" spans="1:13" x14ac:dyDescent="0.25">
      <c r="A142" s="146"/>
      <c r="B142" s="138"/>
      <c r="C142" s="138"/>
      <c r="D142" s="83"/>
      <c r="E142" s="143"/>
      <c r="F142" s="84" t="s">
        <v>196</v>
      </c>
      <c r="G142" s="85"/>
      <c r="H142" s="85"/>
      <c r="I142" s="85"/>
      <c r="J142" s="85"/>
      <c r="K142" s="85"/>
      <c r="L142" s="85"/>
      <c r="M142" s="86">
        <f t="shared" si="135"/>
        <v>0</v>
      </c>
    </row>
    <row r="143" spans="1:13" x14ac:dyDescent="0.25">
      <c r="A143" s="146"/>
      <c r="B143" s="138"/>
      <c r="C143" s="138"/>
      <c r="D143" s="83"/>
      <c r="E143" s="144"/>
      <c r="F143" s="88" t="s">
        <v>425</v>
      </c>
      <c r="G143" s="89">
        <f t="shared" ref="G143" si="136">SUM(G140:G142)</f>
        <v>0</v>
      </c>
      <c r="H143" s="89">
        <f t="shared" ref="H143" si="137">SUM(H140:H142)</f>
        <v>0</v>
      </c>
      <c r="I143" s="89">
        <f t="shared" ref="I143" si="138">SUM(I140:I142)</f>
        <v>0</v>
      </c>
      <c r="J143" s="89">
        <f t="shared" ref="J143" si="139">SUM(J140:J142)</f>
        <v>0</v>
      </c>
      <c r="K143" s="89">
        <f t="shared" ref="K143" si="140">SUM(K140:K142)</f>
        <v>0</v>
      </c>
      <c r="L143" s="89">
        <f>SUM(L140:L142)</f>
        <v>0</v>
      </c>
      <c r="M143" s="89">
        <f t="shared" si="135"/>
        <v>0</v>
      </c>
    </row>
    <row r="144" spans="1:13" x14ac:dyDescent="0.25">
      <c r="A144" s="146"/>
      <c r="B144" s="138"/>
      <c r="C144" s="138"/>
      <c r="D144" s="83"/>
      <c r="E144" s="142" t="s">
        <v>427</v>
      </c>
      <c r="F144" s="84" t="s">
        <v>194</v>
      </c>
      <c r="G144" s="85"/>
      <c r="H144" s="85"/>
      <c r="I144" s="85"/>
      <c r="J144" s="85"/>
      <c r="K144" s="85"/>
      <c r="L144" s="85"/>
      <c r="M144" s="86">
        <f t="shared" si="135"/>
        <v>0</v>
      </c>
    </row>
    <row r="145" spans="1:13" x14ac:dyDescent="0.25">
      <c r="A145" s="146"/>
      <c r="B145" s="138"/>
      <c r="C145" s="138"/>
      <c r="D145" s="83"/>
      <c r="E145" s="143"/>
      <c r="F145" s="84" t="s">
        <v>195</v>
      </c>
      <c r="G145" s="85"/>
      <c r="H145" s="85"/>
      <c r="I145" s="85"/>
      <c r="J145" s="85"/>
      <c r="K145" s="85"/>
      <c r="L145" s="85"/>
      <c r="M145" s="86">
        <f t="shared" si="135"/>
        <v>0</v>
      </c>
    </row>
    <row r="146" spans="1:13" x14ac:dyDescent="0.25">
      <c r="A146" s="146"/>
      <c r="B146" s="138"/>
      <c r="C146" s="138"/>
      <c r="D146" s="83"/>
      <c r="E146" s="143"/>
      <c r="F146" s="84" t="s">
        <v>196</v>
      </c>
      <c r="G146" s="85"/>
      <c r="H146" s="85"/>
      <c r="I146" s="85"/>
      <c r="J146" s="85"/>
      <c r="K146" s="85"/>
      <c r="L146" s="85"/>
      <c r="M146" s="86">
        <f t="shared" si="135"/>
        <v>0</v>
      </c>
    </row>
    <row r="147" spans="1:13" x14ac:dyDescent="0.25">
      <c r="A147" s="146"/>
      <c r="B147" s="138"/>
      <c r="C147" s="138"/>
      <c r="D147" s="83"/>
      <c r="E147" s="144"/>
      <c r="F147" s="88" t="s">
        <v>426</v>
      </c>
      <c r="G147" s="89">
        <f>SUM(G144:G146)</f>
        <v>0</v>
      </c>
      <c r="H147" s="89">
        <f>SUM(H144:H146)</f>
        <v>0</v>
      </c>
      <c r="I147" s="89">
        <f t="shared" ref="I147" si="141">SUM(I144:I146)</f>
        <v>0</v>
      </c>
      <c r="J147" s="89">
        <f t="shared" ref="J147" si="142">SUM(J144:J146)</f>
        <v>0</v>
      </c>
      <c r="K147" s="89">
        <f t="shared" ref="K147" si="143">SUM(K144:K146)</f>
        <v>0</v>
      </c>
      <c r="L147" s="89">
        <f>SUM(L144:L146)</f>
        <v>0</v>
      </c>
      <c r="M147" s="89">
        <f t="shared" si="135"/>
        <v>0</v>
      </c>
    </row>
    <row r="148" spans="1:13" x14ac:dyDescent="0.25">
      <c r="A148" s="146"/>
      <c r="B148" s="138"/>
      <c r="C148" s="138"/>
      <c r="D148" s="83"/>
      <c r="E148" s="139" t="s">
        <v>428</v>
      </c>
      <c r="F148" s="139"/>
      <c r="G148" s="90">
        <f t="shared" ref="G148:H148" si="144">SUM(G143,G147)</f>
        <v>0</v>
      </c>
      <c r="H148" s="90">
        <f t="shared" si="144"/>
        <v>0</v>
      </c>
      <c r="I148" s="90">
        <f t="shared" ref="I148" si="145">SUM(I143,I147)</f>
        <v>0</v>
      </c>
      <c r="J148" s="90">
        <f t="shared" ref="J148" si="146">SUM(J143,J147)</f>
        <v>0</v>
      </c>
      <c r="K148" s="90">
        <f t="shared" ref="K148" si="147">SUM(K143,K147)</f>
        <v>0</v>
      </c>
      <c r="L148" s="90">
        <f t="shared" ref="L148" si="148">SUM(L143,L147)</f>
        <v>0</v>
      </c>
      <c r="M148" s="90">
        <f t="shared" si="135"/>
        <v>0</v>
      </c>
    </row>
    <row r="149" spans="1:13" x14ac:dyDescent="0.25">
      <c r="A149" s="146"/>
      <c r="B149" s="138"/>
      <c r="C149" s="138"/>
      <c r="D149" s="146" t="s">
        <v>182</v>
      </c>
      <c r="E149" s="146"/>
      <c r="F149" s="146"/>
      <c r="G149" s="147"/>
      <c r="H149" s="147"/>
      <c r="I149" s="147"/>
      <c r="J149" s="147"/>
      <c r="K149" s="147"/>
      <c r="L149" s="147"/>
    </row>
    <row r="150" spans="1:13" x14ac:dyDescent="0.25">
      <c r="A150" s="146"/>
      <c r="B150" s="138"/>
      <c r="C150" s="138"/>
      <c r="D150" s="146" t="s">
        <v>198</v>
      </c>
      <c r="E150" s="146" t="s">
        <v>198</v>
      </c>
      <c r="F150" s="146"/>
      <c r="G150" s="147"/>
      <c r="H150" s="147"/>
      <c r="I150" s="147"/>
      <c r="J150" s="147"/>
      <c r="K150" s="147"/>
      <c r="L150" s="147"/>
    </row>
    <row r="151" spans="1:13" x14ac:dyDescent="0.25">
      <c r="A151" s="146"/>
      <c r="B151" s="138"/>
      <c r="C151" s="138"/>
      <c r="D151" s="145" t="s">
        <v>445</v>
      </c>
      <c r="E151" s="146" t="s">
        <v>198</v>
      </c>
      <c r="F151" s="146"/>
      <c r="G151" s="147"/>
      <c r="H151" s="147"/>
      <c r="I151" s="147"/>
      <c r="J151" s="147"/>
      <c r="K151" s="147"/>
      <c r="L151" s="147"/>
    </row>
    <row r="152" spans="1:13" x14ac:dyDescent="0.25">
      <c r="A152" s="146"/>
      <c r="B152" s="138"/>
      <c r="C152" s="138"/>
      <c r="D152" s="146" t="s">
        <v>432</v>
      </c>
      <c r="E152" s="146" t="s">
        <v>432</v>
      </c>
      <c r="F152" s="146"/>
      <c r="G152" s="147"/>
      <c r="H152" s="147"/>
      <c r="I152" s="147"/>
      <c r="J152" s="147"/>
      <c r="K152" s="147"/>
      <c r="L152" s="147"/>
    </row>
    <row r="154" spans="1:13" ht="25.5" x14ac:dyDescent="0.25">
      <c r="A154" s="79" t="s">
        <v>2</v>
      </c>
      <c r="B154" s="80" t="s">
        <v>181</v>
      </c>
      <c r="C154" s="80" t="s">
        <v>431</v>
      </c>
      <c r="D154" s="80" t="s">
        <v>419</v>
      </c>
      <c r="E154" s="81" t="s">
        <v>430</v>
      </c>
      <c r="F154" s="82"/>
      <c r="G154" s="80" t="s">
        <v>420</v>
      </c>
      <c r="H154" s="80" t="s">
        <v>446</v>
      </c>
      <c r="I154" s="80" t="s">
        <v>421</v>
      </c>
      <c r="J154" s="80" t="s">
        <v>422</v>
      </c>
      <c r="K154" s="80" t="s">
        <v>423</v>
      </c>
      <c r="L154" s="80" t="s">
        <v>424</v>
      </c>
      <c r="M154" s="80" t="s">
        <v>154</v>
      </c>
    </row>
    <row r="155" spans="1:13" x14ac:dyDescent="0.25">
      <c r="A155" s="146">
        <v>11</v>
      </c>
      <c r="B155" s="138"/>
      <c r="C155" s="138"/>
      <c r="D155" s="83"/>
      <c r="E155" s="142" t="s">
        <v>179</v>
      </c>
      <c r="F155" s="84" t="s">
        <v>194</v>
      </c>
      <c r="G155" s="85"/>
      <c r="H155" s="85"/>
      <c r="I155" s="85"/>
      <c r="J155" s="85"/>
      <c r="K155" s="85"/>
      <c r="L155" s="85"/>
      <c r="M155" s="86">
        <f>SUM(G155:L155)</f>
        <v>0</v>
      </c>
    </row>
    <row r="156" spans="1:13" x14ac:dyDescent="0.25">
      <c r="A156" s="146"/>
      <c r="B156" s="138"/>
      <c r="C156" s="138"/>
      <c r="D156" s="83"/>
      <c r="E156" s="143"/>
      <c r="F156" s="84" t="s">
        <v>195</v>
      </c>
      <c r="G156" s="85"/>
      <c r="H156" s="85"/>
      <c r="I156" s="85"/>
      <c r="J156" s="85"/>
      <c r="K156" s="85"/>
      <c r="L156" s="85"/>
      <c r="M156" s="86">
        <f t="shared" ref="M156:M163" si="149">SUM(G156:L156)</f>
        <v>0</v>
      </c>
    </row>
    <row r="157" spans="1:13" x14ac:dyDescent="0.25">
      <c r="A157" s="146"/>
      <c r="B157" s="138"/>
      <c r="C157" s="138"/>
      <c r="D157" s="83"/>
      <c r="E157" s="143"/>
      <c r="F157" s="84" t="s">
        <v>196</v>
      </c>
      <c r="G157" s="85"/>
      <c r="H157" s="85"/>
      <c r="I157" s="85"/>
      <c r="J157" s="85"/>
      <c r="K157" s="85"/>
      <c r="L157" s="85"/>
      <c r="M157" s="86">
        <f t="shared" si="149"/>
        <v>0</v>
      </c>
    </row>
    <row r="158" spans="1:13" x14ac:dyDescent="0.25">
      <c r="A158" s="146"/>
      <c r="B158" s="138"/>
      <c r="C158" s="138"/>
      <c r="D158" s="83"/>
      <c r="E158" s="144"/>
      <c r="F158" s="88" t="s">
        <v>425</v>
      </c>
      <c r="G158" s="89">
        <f t="shared" ref="G158" si="150">SUM(G155:G157)</f>
        <v>0</v>
      </c>
      <c r="H158" s="89">
        <f t="shared" ref="H158" si="151">SUM(H155:H157)</f>
        <v>0</v>
      </c>
      <c r="I158" s="89">
        <f t="shared" ref="I158" si="152">SUM(I155:I157)</f>
        <v>0</v>
      </c>
      <c r="J158" s="89">
        <f t="shared" ref="J158" si="153">SUM(J155:J157)</f>
        <v>0</v>
      </c>
      <c r="K158" s="89">
        <f t="shared" ref="K158" si="154">SUM(K155:K157)</f>
        <v>0</v>
      </c>
      <c r="L158" s="89">
        <f>SUM(L155:L157)</f>
        <v>0</v>
      </c>
      <c r="M158" s="89">
        <f t="shared" si="149"/>
        <v>0</v>
      </c>
    </row>
    <row r="159" spans="1:13" x14ac:dyDescent="0.25">
      <c r="A159" s="146"/>
      <c r="B159" s="138"/>
      <c r="C159" s="138"/>
      <c r="D159" s="83"/>
      <c r="E159" s="142" t="s">
        <v>427</v>
      </c>
      <c r="F159" s="84" t="s">
        <v>194</v>
      </c>
      <c r="G159" s="85"/>
      <c r="H159" s="85"/>
      <c r="I159" s="85"/>
      <c r="J159" s="85"/>
      <c r="K159" s="85"/>
      <c r="L159" s="85"/>
      <c r="M159" s="86">
        <f t="shared" si="149"/>
        <v>0</v>
      </c>
    </row>
    <row r="160" spans="1:13" x14ac:dyDescent="0.25">
      <c r="A160" s="146"/>
      <c r="B160" s="138"/>
      <c r="C160" s="138"/>
      <c r="D160" s="83"/>
      <c r="E160" s="143"/>
      <c r="F160" s="84" t="s">
        <v>195</v>
      </c>
      <c r="G160" s="85"/>
      <c r="H160" s="85"/>
      <c r="I160" s="85"/>
      <c r="J160" s="85"/>
      <c r="K160" s="85"/>
      <c r="L160" s="85"/>
      <c r="M160" s="86">
        <f t="shared" si="149"/>
        <v>0</v>
      </c>
    </row>
    <row r="161" spans="1:13" x14ac:dyDescent="0.25">
      <c r="A161" s="146"/>
      <c r="B161" s="138"/>
      <c r="C161" s="138"/>
      <c r="D161" s="83"/>
      <c r="E161" s="143"/>
      <c r="F161" s="84" t="s">
        <v>196</v>
      </c>
      <c r="G161" s="85"/>
      <c r="H161" s="85"/>
      <c r="I161" s="85"/>
      <c r="J161" s="85"/>
      <c r="K161" s="85"/>
      <c r="L161" s="85"/>
      <c r="M161" s="86">
        <f t="shared" si="149"/>
        <v>0</v>
      </c>
    </row>
    <row r="162" spans="1:13" x14ac:dyDescent="0.25">
      <c r="A162" s="146"/>
      <c r="B162" s="138"/>
      <c r="C162" s="138"/>
      <c r="D162" s="83"/>
      <c r="E162" s="144"/>
      <c r="F162" s="88" t="s">
        <v>426</v>
      </c>
      <c r="G162" s="89">
        <f>SUM(G159:G161)</f>
        <v>0</v>
      </c>
      <c r="H162" s="89">
        <f>SUM(H159:H161)</f>
        <v>0</v>
      </c>
      <c r="I162" s="89">
        <f t="shared" ref="I162" si="155">SUM(I159:I161)</f>
        <v>0</v>
      </c>
      <c r="J162" s="89">
        <f t="shared" ref="J162" si="156">SUM(J159:J161)</f>
        <v>0</v>
      </c>
      <c r="K162" s="89">
        <f t="shared" ref="K162" si="157">SUM(K159:K161)</f>
        <v>0</v>
      </c>
      <c r="L162" s="89">
        <f>SUM(L159:L161)</f>
        <v>0</v>
      </c>
      <c r="M162" s="89">
        <f t="shared" si="149"/>
        <v>0</v>
      </c>
    </row>
    <row r="163" spans="1:13" x14ac:dyDescent="0.25">
      <c r="A163" s="146"/>
      <c r="B163" s="138"/>
      <c r="C163" s="138"/>
      <c r="D163" s="83"/>
      <c r="E163" s="139" t="s">
        <v>428</v>
      </c>
      <c r="F163" s="139"/>
      <c r="G163" s="90">
        <f t="shared" ref="G163:H163" si="158">SUM(G158,G162)</f>
        <v>0</v>
      </c>
      <c r="H163" s="90">
        <f t="shared" si="158"/>
        <v>0</v>
      </c>
      <c r="I163" s="90">
        <f t="shared" ref="I163" si="159">SUM(I158,I162)</f>
        <v>0</v>
      </c>
      <c r="J163" s="90">
        <f t="shared" ref="J163" si="160">SUM(J158,J162)</f>
        <v>0</v>
      </c>
      <c r="K163" s="90">
        <f t="shared" ref="K163" si="161">SUM(K158,K162)</f>
        <v>0</v>
      </c>
      <c r="L163" s="90">
        <f t="shared" ref="L163" si="162">SUM(L158,L162)</f>
        <v>0</v>
      </c>
      <c r="M163" s="90">
        <f t="shared" si="149"/>
        <v>0</v>
      </c>
    </row>
    <row r="164" spans="1:13" x14ac:dyDescent="0.25">
      <c r="A164" s="146"/>
      <c r="B164" s="138"/>
      <c r="C164" s="138"/>
      <c r="D164" s="146" t="s">
        <v>182</v>
      </c>
      <c r="E164" s="146"/>
      <c r="F164" s="146"/>
      <c r="G164" s="147"/>
      <c r="H164" s="147"/>
      <c r="I164" s="147"/>
      <c r="J164" s="147"/>
      <c r="K164" s="147"/>
      <c r="L164" s="147"/>
    </row>
    <row r="165" spans="1:13" x14ac:dyDescent="0.25">
      <c r="A165" s="146"/>
      <c r="B165" s="138"/>
      <c r="C165" s="138"/>
      <c r="D165" s="146" t="s">
        <v>198</v>
      </c>
      <c r="E165" s="146" t="s">
        <v>198</v>
      </c>
      <c r="F165" s="146"/>
      <c r="G165" s="147"/>
      <c r="H165" s="147"/>
      <c r="I165" s="147"/>
      <c r="J165" s="147"/>
      <c r="K165" s="147"/>
      <c r="L165" s="147"/>
    </row>
    <row r="166" spans="1:13" x14ac:dyDescent="0.25">
      <c r="A166" s="146"/>
      <c r="B166" s="138"/>
      <c r="C166" s="138"/>
      <c r="D166" s="145" t="s">
        <v>445</v>
      </c>
      <c r="E166" s="146" t="s">
        <v>198</v>
      </c>
      <c r="F166" s="146"/>
      <c r="G166" s="147"/>
      <c r="H166" s="147"/>
      <c r="I166" s="147"/>
      <c r="J166" s="147"/>
      <c r="K166" s="147"/>
      <c r="L166" s="147"/>
    </row>
    <row r="167" spans="1:13" x14ac:dyDescent="0.25">
      <c r="A167" s="146"/>
      <c r="B167" s="138"/>
      <c r="C167" s="138"/>
      <c r="D167" s="146" t="s">
        <v>432</v>
      </c>
      <c r="E167" s="146" t="s">
        <v>432</v>
      </c>
      <c r="F167" s="146"/>
      <c r="G167" s="147"/>
      <c r="H167" s="147"/>
      <c r="I167" s="147"/>
      <c r="J167" s="147"/>
      <c r="K167" s="147"/>
      <c r="L167" s="147"/>
    </row>
    <row r="169" spans="1:13" ht="25.5" x14ac:dyDescent="0.25">
      <c r="A169" s="79" t="s">
        <v>2</v>
      </c>
      <c r="B169" s="80" t="s">
        <v>181</v>
      </c>
      <c r="C169" s="80" t="s">
        <v>431</v>
      </c>
      <c r="D169" s="80" t="s">
        <v>419</v>
      </c>
      <c r="E169" s="81" t="s">
        <v>430</v>
      </c>
      <c r="F169" s="82"/>
      <c r="G169" s="80" t="s">
        <v>420</v>
      </c>
      <c r="H169" s="80" t="s">
        <v>446</v>
      </c>
      <c r="I169" s="80" t="s">
        <v>421</v>
      </c>
      <c r="J169" s="80" t="s">
        <v>422</v>
      </c>
      <c r="K169" s="80" t="s">
        <v>423</v>
      </c>
      <c r="L169" s="80" t="s">
        <v>424</v>
      </c>
      <c r="M169" s="80" t="s">
        <v>154</v>
      </c>
    </row>
    <row r="170" spans="1:13" x14ac:dyDescent="0.25">
      <c r="A170" s="146">
        <v>12</v>
      </c>
      <c r="B170" s="138"/>
      <c r="C170" s="138"/>
      <c r="D170" s="83"/>
      <c r="E170" s="142" t="s">
        <v>179</v>
      </c>
      <c r="F170" s="84" t="s">
        <v>194</v>
      </c>
      <c r="G170" s="85"/>
      <c r="H170" s="85"/>
      <c r="I170" s="85"/>
      <c r="J170" s="85"/>
      <c r="K170" s="85"/>
      <c r="L170" s="85"/>
      <c r="M170" s="86">
        <f>SUM(G170:L170)</f>
        <v>0</v>
      </c>
    </row>
    <row r="171" spans="1:13" x14ac:dyDescent="0.25">
      <c r="A171" s="146"/>
      <c r="B171" s="138"/>
      <c r="C171" s="138"/>
      <c r="D171" s="83"/>
      <c r="E171" s="143"/>
      <c r="F171" s="84" t="s">
        <v>195</v>
      </c>
      <c r="G171" s="85"/>
      <c r="H171" s="85"/>
      <c r="I171" s="85"/>
      <c r="J171" s="85"/>
      <c r="K171" s="85"/>
      <c r="L171" s="85"/>
      <c r="M171" s="86">
        <f t="shared" ref="M171:M178" si="163">SUM(G171:L171)</f>
        <v>0</v>
      </c>
    </row>
    <row r="172" spans="1:13" x14ac:dyDescent="0.25">
      <c r="A172" s="146"/>
      <c r="B172" s="138"/>
      <c r="C172" s="138"/>
      <c r="D172" s="83"/>
      <c r="E172" s="143"/>
      <c r="F172" s="84" t="s">
        <v>196</v>
      </c>
      <c r="G172" s="85"/>
      <c r="H172" s="85"/>
      <c r="I172" s="85"/>
      <c r="J172" s="85"/>
      <c r="K172" s="85"/>
      <c r="L172" s="85"/>
      <c r="M172" s="86">
        <f t="shared" si="163"/>
        <v>0</v>
      </c>
    </row>
    <row r="173" spans="1:13" x14ac:dyDescent="0.25">
      <c r="A173" s="146"/>
      <c r="B173" s="138"/>
      <c r="C173" s="138"/>
      <c r="D173" s="83"/>
      <c r="E173" s="144"/>
      <c r="F173" s="88" t="s">
        <v>425</v>
      </c>
      <c r="G173" s="89">
        <f t="shared" ref="G173" si="164">SUM(G170:G172)</f>
        <v>0</v>
      </c>
      <c r="H173" s="89">
        <f t="shared" ref="H173" si="165">SUM(H170:H172)</f>
        <v>0</v>
      </c>
      <c r="I173" s="89">
        <f t="shared" ref="I173" si="166">SUM(I170:I172)</f>
        <v>0</v>
      </c>
      <c r="J173" s="89">
        <f t="shared" ref="J173" si="167">SUM(J170:J172)</f>
        <v>0</v>
      </c>
      <c r="K173" s="89">
        <f t="shared" ref="K173" si="168">SUM(K170:K172)</f>
        <v>0</v>
      </c>
      <c r="L173" s="89">
        <f>SUM(L170:L172)</f>
        <v>0</v>
      </c>
      <c r="M173" s="89">
        <f t="shared" si="163"/>
        <v>0</v>
      </c>
    </row>
    <row r="174" spans="1:13" x14ac:dyDescent="0.25">
      <c r="A174" s="146"/>
      <c r="B174" s="138"/>
      <c r="C174" s="138"/>
      <c r="D174" s="83"/>
      <c r="E174" s="142" t="s">
        <v>427</v>
      </c>
      <c r="F174" s="84" t="s">
        <v>194</v>
      </c>
      <c r="G174" s="85"/>
      <c r="H174" s="85"/>
      <c r="I174" s="85"/>
      <c r="J174" s="85"/>
      <c r="K174" s="85"/>
      <c r="L174" s="85"/>
      <c r="M174" s="86">
        <f t="shared" si="163"/>
        <v>0</v>
      </c>
    </row>
    <row r="175" spans="1:13" x14ac:dyDescent="0.25">
      <c r="A175" s="146"/>
      <c r="B175" s="138"/>
      <c r="C175" s="138"/>
      <c r="D175" s="83"/>
      <c r="E175" s="143"/>
      <c r="F175" s="84" t="s">
        <v>195</v>
      </c>
      <c r="G175" s="85"/>
      <c r="H175" s="85"/>
      <c r="I175" s="85"/>
      <c r="J175" s="85"/>
      <c r="K175" s="85"/>
      <c r="L175" s="85"/>
      <c r="M175" s="86">
        <f t="shared" si="163"/>
        <v>0</v>
      </c>
    </row>
    <row r="176" spans="1:13" x14ac:dyDescent="0.25">
      <c r="A176" s="146"/>
      <c r="B176" s="138"/>
      <c r="C176" s="138"/>
      <c r="D176" s="83"/>
      <c r="E176" s="143"/>
      <c r="F176" s="84" t="s">
        <v>196</v>
      </c>
      <c r="G176" s="85"/>
      <c r="H176" s="85"/>
      <c r="I176" s="85"/>
      <c r="J176" s="85"/>
      <c r="K176" s="85"/>
      <c r="L176" s="85"/>
      <c r="M176" s="86">
        <f t="shared" si="163"/>
        <v>0</v>
      </c>
    </row>
    <row r="177" spans="1:13" x14ac:dyDescent="0.25">
      <c r="A177" s="146"/>
      <c r="B177" s="138"/>
      <c r="C177" s="138"/>
      <c r="D177" s="83"/>
      <c r="E177" s="144"/>
      <c r="F177" s="88" t="s">
        <v>426</v>
      </c>
      <c r="G177" s="89">
        <f>SUM(G174:G176)</f>
        <v>0</v>
      </c>
      <c r="H177" s="89">
        <f>SUM(H174:H176)</f>
        <v>0</v>
      </c>
      <c r="I177" s="89">
        <f t="shared" ref="I177" si="169">SUM(I174:I176)</f>
        <v>0</v>
      </c>
      <c r="J177" s="89">
        <f t="shared" ref="J177" si="170">SUM(J174:J176)</f>
        <v>0</v>
      </c>
      <c r="K177" s="89">
        <f t="shared" ref="K177" si="171">SUM(K174:K176)</f>
        <v>0</v>
      </c>
      <c r="L177" s="89">
        <f>SUM(L174:L176)</f>
        <v>0</v>
      </c>
      <c r="M177" s="89">
        <f t="shared" si="163"/>
        <v>0</v>
      </c>
    </row>
    <row r="178" spans="1:13" x14ac:dyDescent="0.25">
      <c r="A178" s="146"/>
      <c r="B178" s="138"/>
      <c r="C178" s="138"/>
      <c r="D178" s="83"/>
      <c r="E178" s="139" t="s">
        <v>428</v>
      </c>
      <c r="F178" s="139"/>
      <c r="G178" s="90">
        <f t="shared" ref="G178:H178" si="172">SUM(G173,G177)</f>
        <v>0</v>
      </c>
      <c r="H178" s="90">
        <f t="shared" si="172"/>
        <v>0</v>
      </c>
      <c r="I178" s="90">
        <f t="shared" ref="I178" si="173">SUM(I173,I177)</f>
        <v>0</v>
      </c>
      <c r="J178" s="90">
        <f t="shared" ref="J178" si="174">SUM(J173,J177)</f>
        <v>0</v>
      </c>
      <c r="K178" s="90">
        <f t="shared" ref="K178" si="175">SUM(K173,K177)</f>
        <v>0</v>
      </c>
      <c r="L178" s="90">
        <f t="shared" ref="L178" si="176">SUM(L173,L177)</f>
        <v>0</v>
      </c>
      <c r="M178" s="90">
        <f t="shared" si="163"/>
        <v>0</v>
      </c>
    </row>
    <row r="179" spans="1:13" x14ac:dyDescent="0.25">
      <c r="A179" s="146"/>
      <c r="B179" s="138"/>
      <c r="C179" s="138"/>
      <c r="D179" s="146" t="s">
        <v>182</v>
      </c>
      <c r="E179" s="146"/>
      <c r="F179" s="146"/>
      <c r="G179" s="147"/>
      <c r="H179" s="147"/>
      <c r="I179" s="147"/>
      <c r="J179" s="147"/>
      <c r="K179" s="147"/>
      <c r="L179" s="147"/>
    </row>
    <row r="180" spans="1:13" x14ac:dyDescent="0.25">
      <c r="A180" s="146"/>
      <c r="B180" s="138"/>
      <c r="C180" s="138"/>
      <c r="D180" s="146" t="s">
        <v>198</v>
      </c>
      <c r="E180" s="146" t="s">
        <v>198</v>
      </c>
      <c r="F180" s="146"/>
      <c r="G180" s="147"/>
      <c r="H180" s="147"/>
      <c r="I180" s="147"/>
      <c r="J180" s="147"/>
      <c r="K180" s="147"/>
      <c r="L180" s="147"/>
    </row>
    <row r="181" spans="1:13" x14ac:dyDescent="0.25">
      <c r="A181" s="146"/>
      <c r="B181" s="138"/>
      <c r="C181" s="138"/>
      <c r="D181" s="145" t="s">
        <v>445</v>
      </c>
      <c r="E181" s="146" t="s">
        <v>198</v>
      </c>
      <c r="F181" s="146"/>
      <c r="G181" s="147"/>
      <c r="H181" s="147"/>
      <c r="I181" s="147"/>
      <c r="J181" s="147"/>
      <c r="K181" s="147"/>
      <c r="L181" s="147"/>
    </row>
    <row r="182" spans="1:13" x14ac:dyDescent="0.25">
      <c r="A182" s="146"/>
      <c r="B182" s="138"/>
      <c r="C182" s="138"/>
      <c r="D182" s="146" t="s">
        <v>432</v>
      </c>
      <c r="E182" s="146" t="s">
        <v>432</v>
      </c>
      <c r="F182" s="146"/>
      <c r="G182" s="147"/>
      <c r="H182" s="147"/>
      <c r="I182" s="147"/>
      <c r="J182" s="147"/>
      <c r="K182" s="147"/>
      <c r="L182" s="147"/>
    </row>
    <row r="184" spans="1:13" ht="25.5" x14ac:dyDescent="0.25">
      <c r="A184" s="79" t="s">
        <v>2</v>
      </c>
      <c r="B184" s="80" t="s">
        <v>181</v>
      </c>
      <c r="C184" s="80" t="s">
        <v>431</v>
      </c>
      <c r="D184" s="80" t="s">
        <v>419</v>
      </c>
      <c r="E184" s="81" t="s">
        <v>430</v>
      </c>
      <c r="F184" s="82"/>
      <c r="G184" s="80" t="s">
        <v>420</v>
      </c>
      <c r="H184" s="80" t="s">
        <v>446</v>
      </c>
      <c r="I184" s="80" t="s">
        <v>421</v>
      </c>
      <c r="J184" s="80" t="s">
        <v>422</v>
      </c>
      <c r="K184" s="80" t="s">
        <v>423</v>
      </c>
      <c r="L184" s="80" t="s">
        <v>424</v>
      </c>
      <c r="M184" s="80" t="s">
        <v>154</v>
      </c>
    </row>
    <row r="185" spans="1:13" x14ac:dyDescent="0.25">
      <c r="A185" s="146">
        <v>13</v>
      </c>
      <c r="B185" s="138"/>
      <c r="C185" s="138"/>
      <c r="D185" s="83"/>
      <c r="E185" s="142" t="s">
        <v>179</v>
      </c>
      <c r="F185" s="84" t="s">
        <v>194</v>
      </c>
      <c r="G185" s="85"/>
      <c r="H185" s="85"/>
      <c r="I185" s="85"/>
      <c r="J185" s="85"/>
      <c r="K185" s="85"/>
      <c r="L185" s="85"/>
      <c r="M185" s="86">
        <f>SUM(G185:L185)</f>
        <v>0</v>
      </c>
    </row>
    <row r="186" spans="1:13" x14ac:dyDescent="0.25">
      <c r="A186" s="146"/>
      <c r="B186" s="138"/>
      <c r="C186" s="138"/>
      <c r="D186" s="83"/>
      <c r="E186" s="143"/>
      <c r="F186" s="84" t="s">
        <v>195</v>
      </c>
      <c r="G186" s="85"/>
      <c r="H186" s="85"/>
      <c r="I186" s="85"/>
      <c r="J186" s="85"/>
      <c r="K186" s="85"/>
      <c r="L186" s="85"/>
      <c r="M186" s="86">
        <f t="shared" ref="M186:M193" si="177">SUM(G186:L186)</f>
        <v>0</v>
      </c>
    </row>
    <row r="187" spans="1:13" x14ac:dyDescent="0.25">
      <c r="A187" s="146"/>
      <c r="B187" s="138"/>
      <c r="C187" s="138"/>
      <c r="D187" s="83"/>
      <c r="E187" s="143"/>
      <c r="F187" s="84" t="s">
        <v>196</v>
      </c>
      <c r="G187" s="85"/>
      <c r="H187" s="85"/>
      <c r="I187" s="85"/>
      <c r="J187" s="85"/>
      <c r="K187" s="85"/>
      <c r="L187" s="85"/>
      <c r="M187" s="86">
        <f t="shared" si="177"/>
        <v>0</v>
      </c>
    </row>
    <row r="188" spans="1:13" x14ac:dyDescent="0.25">
      <c r="A188" s="146"/>
      <c r="B188" s="138"/>
      <c r="C188" s="138"/>
      <c r="D188" s="83"/>
      <c r="E188" s="144"/>
      <c r="F188" s="88" t="s">
        <v>425</v>
      </c>
      <c r="G188" s="89">
        <f t="shared" ref="G188" si="178">SUM(G185:G187)</f>
        <v>0</v>
      </c>
      <c r="H188" s="89">
        <f t="shared" ref="H188" si="179">SUM(H185:H187)</f>
        <v>0</v>
      </c>
      <c r="I188" s="89">
        <f t="shared" ref="I188" si="180">SUM(I185:I187)</f>
        <v>0</v>
      </c>
      <c r="J188" s="89">
        <f t="shared" ref="J188" si="181">SUM(J185:J187)</f>
        <v>0</v>
      </c>
      <c r="K188" s="89">
        <f t="shared" ref="K188" si="182">SUM(K185:K187)</f>
        <v>0</v>
      </c>
      <c r="L188" s="89">
        <f>SUM(L185:L187)</f>
        <v>0</v>
      </c>
      <c r="M188" s="89">
        <f t="shared" si="177"/>
        <v>0</v>
      </c>
    </row>
    <row r="189" spans="1:13" x14ac:dyDescent="0.25">
      <c r="A189" s="146"/>
      <c r="B189" s="138"/>
      <c r="C189" s="138"/>
      <c r="D189" s="83"/>
      <c r="E189" s="142" t="s">
        <v>427</v>
      </c>
      <c r="F189" s="84" t="s">
        <v>194</v>
      </c>
      <c r="G189" s="85"/>
      <c r="H189" s="85"/>
      <c r="I189" s="85"/>
      <c r="J189" s="85"/>
      <c r="K189" s="85"/>
      <c r="L189" s="85"/>
      <c r="M189" s="86">
        <f t="shared" si="177"/>
        <v>0</v>
      </c>
    </row>
    <row r="190" spans="1:13" x14ac:dyDescent="0.25">
      <c r="A190" s="146"/>
      <c r="B190" s="138"/>
      <c r="C190" s="138"/>
      <c r="D190" s="83"/>
      <c r="E190" s="143"/>
      <c r="F190" s="84" t="s">
        <v>195</v>
      </c>
      <c r="G190" s="85"/>
      <c r="H190" s="85"/>
      <c r="I190" s="85"/>
      <c r="J190" s="85"/>
      <c r="K190" s="85"/>
      <c r="L190" s="85"/>
      <c r="M190" s="86">
        <f t="shared" si="177"/>
        <v>0</v>
      </c>
    </row>
    <row r="191" spans="1:13" x14ac:dyDescent="0.25">
      <c r="A191" s="146"/>
      <c r="B191" s="138"/>
      <c r="C191" s="138"/>
      <c r="D191" s="83"/>
      <c r="E191" s="143"/>
      <c r="F191" s="84" t="s">
        <v>196</v>
      </c>
      <c r="G191" s="85"/>
      <c r="H191" s="85"/>
      <c r="I191" s="85"/>
      <c r="J191" s="85"/>
      <c r="K191" s="85"/>
      <c r="L191" s="85"/>
      <c r="M191" s="86">
        <f t="shared" si="177"/>
        <v>0</v>
      </c>
    </row>
    <row r="192" spans="1:13" x14ac:dyDescent="0.25">
      <c r="A192" s="146"/>
      <c r="B192" s="138"/>
      <c r="C192" s="138"/>
      <c r="D192" s="83"/>
      <c r="E192" s="144"/>
      <c r="F192" s="88" t="s">
        <v>426</v>
      </c>
      <c r="G192" s="89">
        <f>SUM(G189:G191)</f>
        <v>0</v>
      </c>
      <c r="H192" s="89">
        <f>SUM(H189:H191)</f>
        <v>0</v>
      </c>
      <c r="I192" s="89">
        <f t="shared" ref="I192" si="183">SUM(I189:I191)</f>
        <v>0</v>
      </c>
      <c r="J192" s="89">
        <f t="shared" ref="J192" si="184">SUM(J189:J191)</f>
        <v>0</v>
      </c>
      <c r="K192" s="89">
        <f t="shared" ref="K192" si="185">SUM(K189:K191)</f>
        <v>0</v>
      </c>
      <c r="L192" s="89">
        <f>SUM(L189:L191)</f>
        <v>0</v>
      </c>
      <c r="M192" s="89">
        <f t="shared" si="177"/>
        <v>0</v>
      </c>
    </row>
    <row r="193" spans="1:13" x14ac:dyDescent="0.25">
      <c r="A193" s="146"/>
      <c r="B193" s="138"/>
      <c r="C193" s="138"/>
      <c r="D193" s="83"/>
      <c r="E193" s="139" t="s">
        <v>428</v>
      </c>
      <c r="F193" s="139"/>
      <c r="G193" s="90">
        <f t="shared" ref="G193:H193" si="186">SUM(G188,G192)</f>
        <v>0</v>
      </c>
      <c r="H193" s="90">
        <f t="shared" si="186"/>
        <v>0</v>
      </c>
      <c r="I193" s="90">
        <f t="shared" ref="I193" si="187">SUM(I188,I192)</f>
        <v>0</v>
      </c>
      <c r="J193" s="90">
        <f t="shared" ref="J193" si="188">SUM(J188,J192)</f>
        <v>0</v>
      </c>
      <c r="K193" s="90">
        <f t="shared" ref="K193" si="189">SUM(K188,K192)</f>
        <v>0</v>
      </c>
      <c r="L193" s="90">
        <f t="shared" ref="L193" si="190">SUM(L188,L192)</f>
        <v>0</v>
      </c>
      <c r="M193" s="90">
        <f t="shared" si="177"/>
        <v>0</v>
      </c>
    </row>
    <row r="194" spans="1:13" x14ac:dyDescent="0.25">
      <c r="A194" s="146"/>
      <c r="B194" s="138"/>
      <c r="C194" s="138"/>
      <c r="D194" s="146" t="s">
        <v>182</v>
      </c>
      <c r="E194" s="146"/>
      <c r="F194" s="146"/>
      <c r="G194" s="147"/>
      <c r="H194" s="147"/>
      <c r="I194" s="147"/>
      <c r="J194" s="147"/>
      <c r="K194" s="147"/>
      <c r="L194" s="147"/>
    </row>
    <row r="195" spans="1:13" x14ac:dyDescent="0.25">
      <c r="A195" s="146"/>
      <c r="B195" s="138"/>
      <c r="C195" s="138"/>
      <c r="D195" s="146" t="s">
        <v>198</v>
      </c>
      <c r="E195" s="146" t="s">
        <v>198</v>
      </c>
      <c r="F195" s="146"/>
      <c r="G195" s="147"/>
      <c r="H195" s="147"/>
      <c r="I195" s="147"/>
      <c r="J195" s="147"/>
      <c r="K195" s="147"/>
      <c r="L195" s="147"/>
    </row>
    <row r="196" spans="1:13" x14ac:dyDescent="0.25">
      <c r="A196" s="146"/>
      <c r="B196" s="138"/>
      <c r="C196" s="138"/>
      <c r="D196" s="145" t="s">
        <v>445</v>
      </c>
      <c r="E196" s="146" t="s">
        <v>198</v>
      </c>
      <c r="F196" s="146"/>
      <c r="G196" s="147"/>
      <c r="H196" s="147"/>
      <c r="I196" s="147"/>
      <c r="J196" s="147"/>
      <c r="K196" s="147"/>
      <c r="L196" s="147"/>
    </row>
    <row r="197" spans="1:13" x14ac:dyDescent="0.25">
      <c r="A197" s="146"/>
      <c r="B197" s="138"/>
      <c r="C197" s="138"/>
      <c r="D197" s="146" t="s">
        <v>432</v>
      </c>
      <c r="E197" s="146" t="s">
        <v>432</v>
      </c>
      <c r="F197" s="146"/>
      <c r="G197" s="147"/>
      <c r="H197" s="147"/>
      <c r="I197" s="147"/>
      <c r="J197" s="147"/>
      <c r="K197" s="147"/>
      <c r="L197" s="147"/>
    </row>
    <row r="199" spans="1:13" ht="25.5" x14ac:dyDescent="0.25">
      <c r="A199" s="79" t="s">
        <v>2</v>
      </c>
      <c r="B199" s="80" t="s">
        <v>181</v>
      </c>
      <c r="C199" s="80" t="s">
        <v>431</v>
      </c>
      <c r="D199" s="80" t="s">
        <v>419</v>
      </c>
      <c r="E199" s="81" t="s">
        <v>430</v>
      </c>
      <c r="F199" s="82"/>
      <c r="G199" s="80" t="s">
        <v>420</v>
      </c>
      <c r="H199" s="80" t="s">
        <v>446</v>
      </c>
      <c r="I199" s="80" t="s">
        <v>421</v>
      </c>
      <c r="J199" s="80" t="s">
        <v>422</v>
      </c>
      <c r="K199" s="80" t="s">
        <v>423</v>
      </c>
      <c r="L199" s="80" t="s">
        <v>424</v>
      </c>
      <c r="M199" s="80" t="s">
        <v>154</v>
      </c>
    </row>
    <row r="200" spans="1:13" x14ac:dyDescent="0.25">
      <c r="A200" s="146">
        <v>14</v>
      </c>
      <c r="B200" s="138"/>
      <c r="C200" s="138"/>
      <c r="D200" s="83"/>
      <c r="E200" s="142" t="s">
        <v>179</v>
      </c>
      <c r="F200" s="84" t="s">
        <v>194</v>
      </c>
      <c r="G200" s="85"/>
      <c r="H200" s="85"/>
      <c r="I200" s="85"/>
      <c r="J200" s="85"/>
      <c r="K200" s="85"/>
      <c r="L200" s="85"/>
      <c r="M200" s="86">
        <f>SUM(G200:L200)</f>
        <v>0</v>
      </c>
    </row>
    <row r="201" spans="1:13" x14ac:dyDescent="0.25">
      <c r="A201" s="146"/>
      <c r="B201" s="138"/>
      <c r="C201" s="138"/>
      <c r="D201" s="83"/>
      <c r="E201" s="143"/>
      <c r="F201" s="84" t="s">
        <v>195</v>
      </c>
      <c r="G201" s="85"/>
      <c r="H201" s="85"/>
      <c r="I201" s="85"/>
      <c r="J201" s="85"/>
      <c r="K201" s="85"/>
      <c r="L201" s="85"/>
      <c r="M201" s="86">
        <f t="shared" ref="M201:M208" si="191">SUM(G201:L201)</f>
        <v>0</v>
      </c>
    </row>
    <row r="202" spans="1:13" x14ac:dyDescent="0.25">
      <c r="A202" s="146"/>
      <c r="B202" s="138"/>
      <c r="C202" s="138"/>
      <c r="D202" s="83"/>
      <c r="E202" s="143"/>
      <c r="F202" s="84" t="s">
        <v>196</v>
      </c>
      <c r="G202" s="85"/>
      <c r="H202" s="85"/>
      <c r="I202" s="85"/>
      <c r="J202" s="85"/>
      <c r="K202" s="85"/>
      <c r="L202" s="85"/>
      <c r="M202" s="86">
        <f t="shared" si="191"/>
        <v>0</v>
      </c>
    </row>
    <row r="203" spans="1:13" x14ac:dyDescent="0.25">
      <c r="A203" s="146"/>
      <c r="B203" s="138"/>
      <c r="C203" s="138"/>
      <c r="D203" s="83"/>
      <c r="E203" s="144"/>
      <c r="F203" s="88" t="s">
        <v>425</v>
      </c>
      <c r="G203" s="89">
        <f t="shared" ref="G203" si="192">SUM(G200:G202)</f>
        <v>0</v>
      </c>
      <c r="H203" s="89">
        <f t="shared" ref="H203" si="193">SUM(H200:H202)</f>
        <v>0</v>
      </c>
      <c r="I203" s="89">
        <f t="shared" ref="I203" si="194">SUM(I200:I202)</f>
        <v>0</v>
      </c>
      <c r="J203" s="89">
        <f t="shared" ref="J203" si="195">SUM(J200:J202)</f>
        <v>0</v>
      </c>
      <c r="K203" s="89">
        <f t="shared" ref="K203" si="196">SUM(K200:K202)</f>
        <v>0</v>
      </c>
      <c r="L203" s="89">
        <f>SUM(L200:L202)</f>
        <v>0</v>
      </c>
      <c r="M203" s="89">
        <f t="shared" si="191"/>
        <v>0</v>
      </c>
    </row>
    <row r="204" spans="1:13" x14ac:dyDescent="0.25">
      <c r="A204" s="146"/>
      <c r="B204" s="138"/>
      <c r="C204" s="138"/>
      <c r="D204" s="83"/>
      <c r="E204" s="142" t="s">
        <v>427</v>
      </c>
      <c r="F204" s="84" t="s">
        <v>194</v>
      </c>
      <c r="G204" s="85"/>
      <c r="H204" s="85"/>
      <c r="I204" s="85"/>
      <c r="J204" s="85"/>
      <c r="K204" s="85"/>
      <c r="L204" s="85"/>
      <c r="M204" s="86">
        <f t="shared" si="191"/>
        <v>0</v>
      </c>
    </row>
    <row r="205" spans="1:13" x14ac:dyDescent="0.25">
      <c r="A205" s="146"/>
      <c r="B205" s="138"/>
      <c r="C205" s="138"/>
      <c r="D205" s="83"/>
      <c r="E205" s="143"/>
      <c r="F205" s="84" t="s">
        <v>195</v>
      </c>
      <c r="G205" s="85"/>
      <c r="H205" s="85"/>
      <c r="I205" s="85"/>
      <c r="J205" s="85"/>
      <c r="K205" s="85"/>
      <c r="L205" s="85"/>
      <c r="M205" s="86">
        <f t="shared" si="191"/>
        <v>0</v>
      </c>
    </row>
    <row r="206" spans="1:13" x14ac:dyDescent="0.25">
      <c r="A206" s="146"/>
      <c r="B206" s="138"/>
      <c r="C206" s="138"/>
      <c r="D206" s="83"/>
      <c r="E206" s="143"/>
      <c r="F206" s="84" t="s">
        <v>196</v>
      </c>
      <c r="G206" s="85"/>
      <c r="H206" s="85"/>
      <c r="I206" s="85"/>
      <c r="J206" s="85"/>
      <c r="K206" s="85"/>
      <c r="L206" s="85"/>
      <c r="M206" s="86">
        <f t="shared" si="191"/>
        <v>0</v>
      </c>
    </row>
    <row r="207" spans="1:13" x14ac:dyDescent="0.25">
      <c r="A207" s="146"/>
      <c r="B207" s="138"/>
      <c r="C207" s="138"/>
      <c r="D207" s="83"/>
      <c r="E207" s="144"/>
      <c r="F207" s="88" t="s">
        <v>426</v>
      </c>
      <c r="G207" s="89">
        <f>SUM(G204:G206)</f>
        <v>0</v>
      </c>
      <c r="H207" s="89">
        <f>SUM(H204:H206)</f>
        <v>0</v>
      </c>
      <c r="I207" s="89">
        <f t="shared" ref="I207" si="197">SUM(I204:I206)</f>
        <v>0</v>
      </c>
      <c r="J207" s="89">
        <f t="shared" ref="J207" si="198">SUM(J204:J206)</f>
        <v>0</v>
      </c>
      <c r="K207" s="89">
        <f t="shared" ref="K207" si="199">SUM(K204:K206)</f>
        <v>0</v>
      </c>
      <c r="L207" s="89">
        <f>SUM(L204:L206)</f>
        <v>0</v>
      </c>
      <c r="M207" s="89">
        <f t="shared" si="191"/>
        <v>0</v>
      </c>
    </row>
    <row r="208" spans="1:13" x14ac:dyDescent="0.25">
      <c r="A208" s="146"/>
      <c r="B208" s="138"/>
      <c r="C208" s="138"/>
      <c r="D208" s="83"/>
      <c r="E208" s="139" t="s">
        <v>428</v>
      </c>
      <c r="F208" s="139"/>
      <c r="G208" s="90">
        <f t="shared" ref="G208:H208" si="200">SUM(G203,G207)</f>
        <v>0</v>
      </c>
      <c r="H208" s="90">
        <f t="shared" si="200"/>
        <v>0</v>
      </c>
      <c r="I208" s="90">
        <f t="shared" ref="I208" si="201">SUM(I203,I207)</f>
        <v>0</v>
      </c>
      <c r="J208" s="90">
        <f t="shared" ref="J208" si="202">SUM(J203,J207)</f>
        <v>0</v>
      </c>
      <c r="K208" s="90">
        <f t="shared" ref="K208" si="203">SUM(K203,K207)</f>
        <v>0</v>
      </c>
      <c r="L208" s="90">
        <f t="shared" ref="L208" si="204">SUM(L203,L207)</f>
        <v>0</v>
      </c>
      <c r="M208" s="90">
        <f t="shared" si="191"/>
        <v>0</v>
      </c>
    </row>
    <row r="209" spans="1:13" x14ac:dyDescent="0.25">
      <c r="A209" s="146"/>
      <c r="B209" s="138"/>
      <c r="C209" s="138"/>
      <c r="D209" s="146" t="s">
        <v>182</v>
      </c>
      <c r="E209" s="146"/>
      <c r="F209" s="146"/>
      <c r="G209" s="147"/>
      <c r="H209" s="147"/>
      <c r="I209" s="147"/>
      <c r="J209" s="147"/>
      <c r="K209" s="147"/>
      <c r="L209" s="147"/>
    </row>
    <row r="210" spans="1:13" x14ac:dyDescent="0.25">
      <c r="A210" s="146"/>
      <c r="B210" s="138"/>
      <c r="C210" s="138"/>
      <c r="D210" s="146" t="s">
        <v>198</v>
      </c>
      <c r="E210" s="146" t="s">
        <v>198</v>
      </c>
      <c r="F210" s="146"/>
      <c r="G210" s="147"/>
      <c r="H210" s="147"/>
      <c r="I210" s="147"/>
      <c r="J210" s="147"/>
      <c r="K210" s="147"/>
      <c r="L210" s="147"/>
    </row>
    <row r="211" spans="1:13" x14ac:dyDescent="0.25">
      <c r="A211" s="146"/>
      <c r="B211" s="138"/>
      <c r="C211" s="138"/>
      <c r="D211" s="145" t="s">
        <v>445</v>
      </c>
      <c r="E211" s="146" t="s">
        <v>198</v>
      </c>
      <c r="F211" s="146"/>
      <c r="G211" s="147"/>
      <c r="H211" s="147"/>
      <c r="I211" s="147"/>
      <c r="J211" s="147"/>
      <c r="K211" s="147"/>
      <c r="L211" s="147"/>
    </row>
    <row r="212" spans="1:13" x14ac:dyDescent="0.25">
      <c r="A212" s="146"/>
      <c r="B212" s="138"/>
      <c r="C212" s="138"/>
      <c r="D212" s="146" t="s">
        <v>432</v>
      </c>
      <c r="E212" s="146" t="s">
        <v>432</v>
      </c>
      <c r="F212" s="146"/>
      <c r="G212" s="147"/>
      <c r="H212" s="147"/>
      <c r="I212" s="147"/>
      <c r="J212" s="147"/>
      <c r="K212" s="147"/>
      <c r="L212" s="147"/>
    </row>
    <row r="214" spans="1:13" ht="25.5" x14ac:dyDescent="0.25">
      <c r="A214" s="79" t="s">
        <v>2</v>
      </c>
      <c r="B214" s="80" t="s">
        <v>181</v>
      </c>
      <c r="C214" s="80" t="s">
        <v>431</v>
      </c>
      <c r="D214" s="80" t="s">
        <v>419</v>
      </c>
      <c r="E214" s="81" t="s">
        <v>430</v>
      </c>
      <c r="F214" s="82"/>
      <c r="G214" s="80" t="s">
        <v>420</v>
      </c>
      <c r="H214" s="80" t="s">
        <v>446</v>
      </c>
      <c r="I214" s="80" t="s">
        <v>421</v>
      </c>
      <c r="J214" s="80" t="s">
        <v>422</v>
      </c>
      <c r="K214" s="80" t="s">
        <v>423</v>
      </c>
      <c r="L214" s="80" t="s">
        <v>424</v>
      </c>
      <c r="M214" s="80" t="s">
        <v>154</v>
      </c>
    </row>
    <row r="215" spans="1:13" x14ac:dyDescent="0.25">
      <c r="A215" s="146">
        <v>15</v>
      </c>
      <c r="B215" s="138"/>
      <c r="C215" s="138"/>
      <c r="D215" s="83"/>
      <c r="E215" s="142" t="s">
        <v>179</v>
      </c>
      <c r="F215" s="84" t="s">
        <v>194</v>
      </c>
      <c r="G215" s="85"/>
      <c r="H215" s="85"/>
      <c r="I215" s="85"/>
      <c r="J215" s="85"/>
      <c r="K215" s="85"/>
      <c r="L215" s="85"/>
      <c r="M215" s="86">
        <f>SUM(G215:L215)</f>
        <v>0</v>
      </c>
    </row>
    <row r="216" spans="1:13" x14ac:dyDescent="0.25">
      <c r="A216" s="146"/>
      <c r="B216" s="138"/>
      <c r="C216" s="138"/>
      <c r="D216" s="83"/>
      <c r="E216" s="143"/>
      <c r="F216" s="84" t="s">
        <v>195</v>
      </c>
      <c r="G216" s="85"/>
      <c r="H216" s="85"/>
      <c r="I216" s="85"/>
      <c r="J216" s="85"/>
      <c r="K216" s="85"/>
      <c r="L216" s="85"/>
      <c r="M216" s="86">
        <f t="shared" ref="M216:M223" si="205">SUM(G216:L216)</f>
        <v>0</v>
      </c>
    </row>
    <row r="217" spans="1:13" x14ac:dyDescent="0.25">
      <c r="A217" s="146"/>
      <c r="B217" s="138"/>
      <c r="C217" s="138"/>
      <c r="D217" s="83"/>
      <c r="E217" s="143"/>
      <c r="F217" s="84" t="s">
        <v>196</v>
      </c>
      <c r="G217" s="85"/>
      <c r="H217" s="85"/>
      <c r="I217" s="85"/>
      <c r="J217" s="85"/>
      <c r="K217" s="85"/>
      <c r="L217" s="85"/>
      <c r="M217" s="86">
        <f t="shared" si="205"/>
        <v>0</v>
      </c>
    </row>
    <row r="218" spans="1:13" x14ac:dyDescent="0.25">
      <c r="A218" s="146"/>
      <c r="B218" s="138"/>
      <c r="C218" s="138"/>
      <c r="D218" s="83"/>
      <c r="E218" s="144"/>
      <c r="F218" s="88" t="s">
        <v>425</v>
      </c>
      <c r="G218" s="89">
        <f t="shared" ref="G218" si="206">SUM(G215:G217)</f>
        <v>0</v>
      </c>
      <c r="H218" s="89">
        <f t="shared" ref="H218" si="207">SUM(H215:H217)</f>
        <v>0</v>
      </c>
      <c r="I218" s="89">
        <f t="shared" ref="I218" si="208">SUM(I215:I217)</f>
        <v>0</v>
      </c>
      <c r="J218" s="89">
        <f t="shared" ref="J218" si="209">SUM(J215:J217)</f>
        <v>0</v>
      </c>
      <c r="K218" s="89">
        <f t="shared" ref="K218" si="210">SUM(K215:K217)</f>
        <v>0</v>
      </c>
      <c r="L218" s="89">
        <f>SUM(L215:L217)</f>
        <v>0</v>
      </c>
      <c r="M218" s="89">
        <f t="shared" si="205"/>
        <v>0</v>
      </c>
    </row>
    <row r="219" spans="1:13" x14ac:dyDescent="0.25">
      <c r="A219" s="146"/>
      <c r="B219" s="138"/>
      <c r="C219" s="138"/>
      <c r="D219" s="83"/>
      <c r="E219" s="142" t="s">
        <v>427</v>
      </c>
      <c r="F219" s="84" t="s">
        <v>194</v>
      </c>
      <c r="G219" s="85"/>
      <c r="H219" s="85"/>
      <c r="I219" s="85"/>
      <c r="J219" s="85"/>
      <c r="K219" s="85"/>
      <c r="L219" s="85"/>
      <c r="M219" s="86">
        <f t="shared" si="205"/>
        <v>0</v>
      </c>
    </row>
    <row r="220" spans="1:13" x14ac:dyDescent="0.25">
      <c r="A220" s="146"/>
      <c r="B220" s="138"/>
      <c r="C220" s="138"/>
      <c r="D220" s="83"/>
      <c r="E220" s="143"/>
      <c r="F220" s="84" t="s">
        <v>195</v>
      </c>
      <c r="G220" s="85"/>
      <c r="H220" s="85"/>
      <c r="I220" s="85"/>
      <c r="J220" s="85"/>
      <c r="K220" s="85"/>
      <c r="L220" s="85"/>
      <c r="M220" s="86">
        <f t="shared" si="205"/>
        <v>0</v>
      </c>
    </row>
    <row r="221" spans="1:13" x14ac:dyDescent="0.25">
      <c r="A221" s="146"/>
      <c r="B221" s="138"/>
      <c r="C221" s="138"/>
      <c r="D221" s="83"/>
      <c r="E221" s="143"/>
      <c r="F221" s="84" t="s">
        <v>196</v>
      </c>
      <c r="G221" s="85"/>
      <c r="H221" s="85"/>
      <c r="I221" s="85"/>
      <c r="J221" s="85"/>
      <c r="K221" s="85"/>
      <c r="L221" s="85"/>
      <c r="M221" s="86">
        <f t="shared" si="205"/>
        <v>0</v>
      </c>
    </row>
    <row r="222" spans="1:13" x14ac:dyDescent="0.25">
      <c r="A222" s="146"/>
      <c r="B222" s="138"/>
      <c r="C222" s="138"/>
      <c r="D222" s="83"/>
      <c r="E222" s="144"/>
      <c r="F222" s="88" t="s">
        <v>426</v>
      </c>
      <c r="G222" s="89">
        <f>SUM(G219:G221)</f>
        <v>0</v>
      </c>
      <c r="H222" s="89">
        <f>SUM(H219:H221)</f>
        <v>0</v>
      </c>
      <c r="I222" s="89">
        <f t="shared" ref="I222" si="211">SUM(I219:I221)</f>
        <v>0</v>
      </c>
      <c r="J222" s="89">
        <f t="shared" ref="J222" si="212">SUM(J219:J221)</f>
        <v>0</v>
      </c>
      <c r="K222" s="89">
        <f t="shared" ref="K222" si="213">SUM(K219:K221)</f>
        <v>0</v>
      </c>
      <c r="L222" s="89">
        <f>SUM(L219:L221)</f>
        <v>0</v>
      </c>
      <c r="M222" s="89">
        <f t="shared" si="205"/>
        <v>0</v>
      </c>
    </row>
    <row r="223" spans="1:13" x14ac:dyDescent="0.25">
      <c r="A223" s="146"/>
      <c r="B223" s="138"/>
      <c r="C223" s="138"/>
      <c r="D223" s="83"/>
      <c r="E223" s="139" t="s">
        <v>428</v>
      </c>
      <c r="F223" s="139"/>
      <c r="G223" s="90">
        <f t="shared" ref="G223:H223" si="214">SUM(G218,G222)</f>
        <v>0</v>
      </c>
      <c r="H223" s="90">
        <f t="shared" si="214"/>
        <v>0</v>
      </c>
      <c r="I223" s="90">
        <f t="shared" ref="I223" si="215">SUM(I218,I222)</f>
        <v>0</v>
      </c>
      <c r="J223" s="90">
        <f t="shared" ref="J223" si="216">SUM(J218,J222)</f>
        <v>0</v>
      </c>
      <c r="K223" s="90">
        <f t="shared" ref="K223" si="217">SUM(K218,K222)</f>
        <v>0</v>
      </c>
      <c r="L223" s="90">
        <f t="shared" ref="L223" si="218">SUM(L218,L222)</f>
        <v>0</v>
      </c>
      <c r="M223" s="90">
        <f t="shared" si="205"/>
        <v>0</v>
      </c>
    </row>
    <row r="224" spans="1:13" x14ac:dyDescent="0.25">
      <c r="A224" s="146"/>
      <c r="B224" s="138"/>
      <c r="C224" s="138"/>
      <c r="D224" s="146" t="s">
        <v>182</v>
      </c>
      <c r="E224" s="146"/>
      <c r="F224" s="146"/>
      <c r="G224" s="147"/>
      <c r="H224" s="147"/>
      <c r="I224" s="147"/>
      <c r="J224" s="147"/>
      <c r="K224" s="147"/>
      <c r="L224" s="147"/>
    </row>
    <row r="225" spans="1:13" x14ac:dyDescent="0.25">
      <c r="A225" s="146"/>
      <c r="B225" s="138"/>
      <c r="C225" s="138"/>
      <c r="D225" s="146" t="s">
        <v>198</v>
      </c>
      <c r="E225" s="146" t="s">
        <v>198</v>
      </c>
      <c r="F225" s="146"/>
      <c r="G225" s="147"/>
      <c r="H225" s="147"/>
      <c r="I225" s="147"/>
      <c r="J225" s="147"/>
      <c r="K225" s="147"/>
      <c r="L225" s="147"/>
    </row>
    <row r="226" spans="1:13" x14ac:dyDescent="0.25">
      <c r="A226" s="146"/>
      <c r="B226" s="138"/>
      <c r="C226" s="138"/>
      <c r="D226" s="145" t="s">
        <v>445</v>
      </c>
      <c r="E226" s="146" t="s">
        <v>198</v>
      </c>
      <c r="F226" s="146"/>
      <c r="G226" s="147"/>
      <c r="H226" s="147"/>
      <c r="I226" s="147"/>
      <c r="J226" s="147"/>
      <c r="K226" s="147"/>
      <c r="L226" s="147"/>
    </row>
    <row r="227" spans="1:13" x14ac:dyDescent="0.25">
      <c r="A227" s="146"/>
      <c r="B227" s="138"/>
      <c r="C227" s="138"/>
      <c r="D227" s="146" t="s">
        <v>432</v>
      </c>
      <c r="E227" s="146" t="s">
        <v>432</v>
      </c>
      <c r="F227" s="146"/>
      <c r="G227" s="147"/>
      <c r="H227" s="147"/>
      <c r="I227" s="147"/>
      <c r="J227" s="147"/>
      <c r="K227" s="147"/>
      <c r="L227" s="147"/>
    </row>
    <row r="229" spans="1:13" ht="25.5" x14ac:dyDescent="0.25">
      <c r="A229" s="79" t="s">
        <v>2</v>
      </c>
      <c r="B229" s="80" t="s">
        <v>181</v>
      </c>
      <c r="C229" s="80" t="s">
        <v>431</v>
      </c>
      <c r="D229" s="80" t="s">
        <v>419</v>
      </c>
      <c r="E229" s="81" t="s">
        <v>430</v>
      </c>
      <c r="F229" s="82"/>
      <c r="G229" s="80" t="s">
        <v>420</v>
      </c>
      <c r="H229" s="80" t="s">
        <v>446</v>
      </c>
      <c r="I229" s="80" t="s">
        <v>421</v>
      </c>
      <c r="J229" s="80" t="s">
        <v>422</v>
      </c>
      <c r="K229" s="80" t="s">
        <v>423</v>
      </c>
      <c r="L229" s="80" t="s">
        <v>424</v>
      </c>
      <c r="M229" s="80" t="s">
        <v>154</v>
      </c>
    </row>
    <row r="230" spans="1:13" x14ac:dyDescent="0.25">
      <c r="A230" s="146">
        <v>16</v>
      </c>
      <c r="B230" s="138"/>
      <c r="C230" s="138"/>
      <c r="D230" s="83"/>
      <c r="E230" s="142" t="s">
        <v>179</v>
      </c>
      <c r="F230" s="84" t="s">
        <v>194</v>
      </c>
      <c r="G230" s="85"/>
      <c r="H230" s="85"/>
      <c r="I230" s="85"/>
      <c r="J230" s="85"/>
      <c r="K230" s="85"/>
      <c r="L230" s="85"/>
      <c r="M230" s="86">
        <f>SUM(G230:L230)</f>
        <v>0</v>
      </c>
    </row>
    <row r="231" spans="1:13" x14ac:dyDescent="0.25">
      <c r="A231" s="146"/>
      <c r="B231" s="138"/>
      <c r="C231" s="138"/>
      <c r="D231" s="83"/>
      <c r="E231" s="143"/>
      <c r="F231" s="84" t="s">
        <v>195</v>
      </c>
      <c r="G231" s="85"/>
      <c r="H231" s="85"/>
      <c r="I231" s="85"/>
      <c r="J231" s="85"/>
      <c r="K231" s="85"/>
      <c r="L231" s="85"/>
      <c r="M231" s="86">
        <f t="shared" ref="M231:M238" si="219">SUM(G231:L231)</f>
        <v>0</v>
      </c>
    </row>
    <row r="232" spans="1:13" x14ac:dyDescent="0.25">
      <c r="A232" s="146"/>
      <c r="B232" s="138"/>
      <c r="C232" s="138"/>
      <c r="D232" s="83"/>
      <c r="E232" s="143"/>
      <c r="F232" s="84" t="s">
        <v>196</v>
      </c>
      <c r="G232" s="85"/>
      <c r="H232" s="85"/>
      <c r="I232" s="85"/>
      <c r="J232" s="85"/>
      <c r="K232" s="85"/>
      <c r="L232" s="85"/>
      <c r="M232" s="86">
        <f t="shared" si="219"/>
        <v>0</v>
      </c>
    </row>
    <row r="233" spans="1:13" x14ac:dyDescent="0.25">
      <c r="A233" s="146"/>
      <c r="B233" s="138"/>
      <c r="C233" s="138"/>
      <c r="D233" s="83"/>
      <c r="E233" s="144"/>
      <c r="F233" s="88" t="s">
        <v>425</v>
      </c>
      <c r="G233" s="89">
        <f t="shared" ref="G233" si="220">SUM(G230:G232)</f>
        <v>0</v>
      </c>
      <c r="H233" s="89">
        <f t="shared" ref="H233" si="221">SUM(H230:H232)</f>
        <v>0</v>
      </c>
      <c r="I233" s="89">
        <f t="shared" ref="I233" si="222">SUM(I230:I232)</f>
        <v>0</v>
      </c>
      <c r="J233" s="89">
        <f t="shared" ref="J233" si="223">SUM(J230:J232)</f>
        <v>0</v>
      </c>
      <c r="K233" s="89">
        <f t="shared" ref="K233" si="224">SUM(K230:K232)</f>
        <v>0</v>
      </c>
      <c r="L233" s="89">
        <f>SUM(L230:L232)</f>
        <v>0</v>
      </c>
      <c r="M233" s="89">
        <f t="shared" si="219"/>
        <v>0</v>
      </c>
    </row>
    <row r="234" spans="1:13" x14ac:dyDescent="0.25">
      <c r="A234" s="146"/>
      <c r="B234" s="138"/>
      <c r="C234" s="138"/>
      <c r="D234" s="83"/>
      <c r="E234" s="142" t="s">
        <v>427</v>
      </c>
      <c r="F234" s="84" t="s">
        <v>194</v>
      </c>
      <c r="G234" s="85"/>
      <c r="H234" s="85"/>
      <c r="I234" s="85"/>
      <c r="J234" s="85"/>
      <c r="K234" s="85"/>
      <c r="L234" s="85"/>
      <c r="M234" s="86">
        <f t="shared" si="219"/>
        <v>0</v>
      </c>
    </row>
    <row r="235" spans="1:13" x14ac:dyDescent="0.25">
      <c r="A235" s="146"/>
      <c r="B235" s="138"/>
      <c r="C235" s="138"/>
      <c r="D235" s="83"/>
      <c r="E235" s="143"/>
      <c r="F235" s="84" t="s">
        <v>195</v>
      </c>
      <c r="G235" s="85"/>
      <c r="H235" s="85"/>
      <c r="I235" s="85"/>
      <c r="J235" s="85"/>
      <c r="K235" s="85"/>
      <c r="L235" s="85"/>
      <c r="M235" s="86">
        <f t="shared" si="219"/>
        <v>0</v>
      </c>
    </row>
    <row r="236" spans="1:13" x14ac:dyDescent="0.25">
      <c r="A236" s="146"/>
      <c r="B236" s="138"/>
      <c r="C236" s="138"/>
      <c r="D236" s="83"/>
      <c r="E236" s="143"/>
      <c r="F236" s="84" t="s">
        <v>196</v>
      </c>
      <c r="G236" s="85"/>
      <c r="H236" s="85"/>
      <c r="I236" s="85"/>
      <c r="J236" s="85"/>
      <c r="K236" s="85"/>
      <c r="L236" s="85"/>
      <c r="M236" s="86">
        <f t="shared" si="219"/>
        <v>0</v>
      </c>
    </row>
    <row r="237" spans="1:13" x14ac:dyDescent="0.25">
      <c r="A237" s="146"/>
      <c r="B237" s="138"/>
      <c r="C237" s="138"/>
      <c r="D237" s="83"/>
      <c r="E237" s="144"/>
      <c r="F237" s="88" t="s">
        <v>426</v>
      </c>
      <c r="G237" s="89">
        <f>SUM(G234:G236)</f>
        <v>0</v>
      </c>
      <c r="H237" s="89">
        <f>SUM(H234:H236)</f>
        <v>0</v>
      </c>
      <c r="I237" s="89">
        <f t="shared" ref="I237" si="225">SUM(I234:I236)</f>
        <v>0</v>
      </c>
      <c r="J237" s="89">
        <f t="shared" ref="J237" si="226">SUM(J234:J236)</f>
        <v>0</v>
      </c>
      <c r="K237" s="89">
        <f t="shared" ref="K237" si="227">SUM(K234:K236)</f>
        <v>0</v>
      </c>
      <c r="L237" s="89">
        <f>SUM(L234:L236)</f>
        <v>0</v>
      </c>
      <c r="M237" s="89">
        <f t="shared" si="219"/>
        <v>0</v>
      </c>
    </row>
    <row r="238" spans="1:13" x14ac:dyDescent="0.25">
      <c r="A238" s="146"/>
      <c r="B238" s="138"/>
      <c r="C238" s="138"/>
      <c r="D238" s="83"/>
      <c r="E238" s="139" t="s">
        <v>428</v>
      </c>
      <c r="F238" s="139"/>
      <c r="G238" s="90">
        <f t="shared" ref="G238:H238" si="228">SUM(G233,G237)</f>
        <v>0</v>
      </c>
      <c r="H238" s="90">
        <f t="shared" si="228"/>
        <v>0</v>
      </c>
      <c r="I238" s="90">
        <f t="shared" ref="I238" si="229">SUM(I233,I237)</f>
        <v>0</v>
      </c>
      <c r="J238" s="90">
        <f t="shared" ref="J238" si="230">SUM(J233,J237)</f>
        <v>0</v>
      </c>
      <c r="K238" s="90">
        <f t="shared" ref="K238" si="231">SUM(K233,K237)</f>
        <v>0</v>
      </c>
      <c r="L238" s="90">
        <f t="shared" ref="L238" si="232">SUM(L233,L237)</f>
        <v>0</v>
      </c>
      <c r="M238" s="90">
        <f t="shared" si="219"/>
        <v>0</v>
      </c>
    </row>
    <row r="239" spans="1:13" x14ac:dyDescent="0.25">
      <c r="A239" s="146"/>
      <c r="B239" s="138"/>
      <c r="C239" s="138"/>
      <c r="D239" s="146" t="s">
        <v>182</v>
      </c>
      <c r="E239" s="146"/>
      <c r="F239" s="146"/>
      <c r="G239" s="147"/>
      <c r="H239" s="147"/>
      <c r="I239" s="147"/>
      <c r="J239" s="147"/>
      <c r="K239" s="147"/>
      <c r="L239" s="147"/>
    </row>
    <row r="240" spans="1:13" x14ac:dyDescent="0.25">
      <c r="A240" s="146"/>
      <c r="B240" s="138"/>
      <c r="C240" s="138"/>
      <c r="D240" s="146" t="s">
        <v>198</v>
      </c>
      <c r="E240" s="146" t="s">
        <v>198</v>
      </c>
      <c r="F240" s="146"/>
      <c r="G240" s="147"/>
      <c r="H240" s="147"/>
      <c r="I240" s="147"/>
      <c r="J240" s="147"/>
      <c r="K240" s="147"/>
      <c r="L240" s="147"/>
    </row>
    <row r="241" spans="1:13" x14ac:dyDescent="0.25">
      <c r="A241" s="146"/>
      <c r="B241" s="138"/>
      <c r="C241" s="138"/>
      <c r="D241" s="145" t="s">
        <v>445</v>
      </c>
      <c r="E241" s="146" t="s">
        <v>198</v>
      </c>
      <c r="F241" s="146"/>
      <c r="G241" s="147"/>
      <c r="H241" s="147"/>
      <c r="I241" s="147"/>
      <c r="J241" s="147"/>
      <c r="K241" s="147"/>
      <c r="L241" s="147"/>
    </row>
    <row r="242" spans="1:13" x14ac:dyDescent="0.25">
      <c r="A242" s="146"/>
      <c r="B242" s="138"/>
      <c r="C242" s="138"/>
      <c r="D242" s="146" t="s">
        <v>432</v>
      </c>
      <c r="E242" s="146" t="s">
        <v>432</v>
      </c>
      <c r="F242" s="146"/>
      <c r="G242" s="147"/>
      <c r="H242" s="147"/>
      <c r="I242" s="147"/>
      <c r="J242" s="147"/>
      <c r="K242" s="147"/>
      <c r="L242" s="147"/>
    </row>
    <row r="244" spans="1:13" ht="25.5" x14ac:dyDescent="0.25">
      <c r="A244" s="79" t="s">
        <v>2</v>
      </c>
      <c r="B244" s="80" t="s">
        <v>181</v>
      </c>
      <c r="C244" s="80" t="s">
        <v>431</v>
      </c>
      <c r="D244" s="80" t="s">
        <v>419</v>
      </c>
      <c r="E244" s="81" t="s">
        <v>430</v>
      </c>
      <c r="F244" s="82"/>
      <c r="G244" s="80" t="s">
        <v>420</v>
      </c>
      <c r="H244" s="80" t="s">
        <v>446</v>
      </c>
      <c r="I244" s="80" t="s">
        <v>421</v>
      </c>
      <c r="J244" s="80" t="s">
        <v>422</v>
      </c>
      <c r="K244" s="80" t="s">
        <v>423</v>
      </c>
      <c r="L244" s="80" t="s">
        <v>424</v>
      </c>
      <c r="M244" s="80" t="s">
        <v>154</v>
      </c>
    </row>
    <row r="245" spans="1:13" x14ac:dyDescent="0.25">
      <c r="A245" s="146">
        <v>17</v>
      </c>
      <c r="B245" s="138"/>
      <c r="C245" s="138"/>
      <c r="D245" s="83"/>
      <c r="E245" s="142" t="s">
        <v>179</v>
      </c>
      <c r="F245" s="84" t="s">
        <v>194</v>
      </c>
      <c r="G245" s="85"/>
      <c r="H245" s="85"/>
      <c r="I245" s="85"/>
      <c r="J245" s="85"/>
      <c r="K245" s="85"/>
      <c r="L245" s="85"/>
      <c r="M245" s="86">
        <f>SUM(G245:L245)</f>
        <v>0</v>
      </c>
    </row>
    <row r="246" spans="1:13" x14ac:dyDescent="0.25">
      <c r="A246" s="146"/>
      <c r="B246" s="138"/>
      <c r="C246" s="138"/>
      <c r="D246" s="83"/>
      <c r="E246" s="143"/>
      <c r="F246" s="84" t="s">
        <v>195</v>
      </c>
      <c r="G246" s="85"/>
      <c r="H246" s="85"/>
      <c r="I246" s="85"/>
      <c r="J246" s="85"/>
      <c r="K246" s="85"/>
      <c r="L246" s="85"/>
      <c r="M246" s="86">
        <f t="shared" ref="M246:M253" si="233">SUM(G246:L246)</f>
        <v>0</v>
      </c>
    </row>
    <row r="247" spans="1:13" x14ac:dyDescent="0.25">
      <c r="A247" s="146"/>
      <c r="B247" s="138"/>
      <c r="C247" s="138"/>
      <c r="D247" s="83"/>
      <c r="E247" s="143"/>
      <c r="F247" s="84" t="s">
        <v>196</v>
      </c>
      <c r="G247" s="85"/>
      <c r="H247" s="85"/>
      <c r="I247" s="85"/>
      <c r="J247" s="85"/>
      <c r="K247" s="85"/>
      <c r="L247" s="85"/>
      <c r="M247" s="86">
        <f t="shared" si="233"/>
        <v>0</v>
      </c>
    </row>
    <row r="248" spans="1:13" x14ac:dyDescent="0.25">
      <c r="A248" s="146"/>
      <c r="B248" s="138"/>
      <c r="C248" s="138"/>
      <c r="D248" s="83"/>
      <c r="E248" s="144"/>
      <c r="F248" s="88" t="s">
        <v>425</v>
      </c>
      <c r="G248" s="89">
        <f t="shared" ref="G248" si="234">SUM(G245:G247)</f>
        <v>0</v>
      </c>
      <c r="H248" s="89">
        <f t="shared" ref="H248" si="235">SUM(H245:H247)</f>
        <v>0</v>
      </c>
      <c r="I248" s="89">
        <f t="shared" ref="I248" si="236">SUM(I245:I247)</f>
        <v>0</v>
      </c>
      <c r="J248" s="89">
        <f t="shared" ref="J248" si="237">SUM(J245:J247)</f>
        <v>0</v>
      </c>
      <c r="K248" s="89">
        <f t="shared" ref="K248" si="238">SUM(K245:K247)</f>
        <v>0</v>
      </c>
      <c r="L248" s="89">
        <f>SUM(L245:L247)</f>
        <v>0</v>
      </c>
      <c r="M248" s="89">
        <f t="shared" si="233"/>
        <v>0</v>
      </c>
    </row>
    <row r="249" spans="1:13" x14ac:dyDescent="0.25">
      <c r="A249" s="146"/>
      <c r="B249" s="138"/>
      <c r="C249" s="138"/>
      <c r="D249" s="83"/>
      <c r="E249" s="142" t="s">
        <v>427</v>
      </c>
      <c r="F249" s="84" t="s">
        <v>194</v>
      </c>
      <c r="G249" s="85"/>
      <c r="H249" s="85"/>
      <c r="I249" s="85"/>
      <c r="J249" s="85"/>
      <c r="K249" s="85"/>
      <c r="L249" s="85"/>
      <c r="M249" s="86">
        <f t="shared" si="233"/>
        <v>0</v>
      </c>
    </row>
    <row r="250" spans="1:13" x14ac:dyDescent="0.25">
      <c r="A250" s="146"/>
      <c r="B250" s="138"/>
      <c r="C250" s="138"/>
      <c r="D250" s="83"/>
      <c r="E250" s="143"/>
      <c r="F250" s="84" t="s">
        <v>195</v>
      </c>
      <c r="G250" s="85"/>
      <c r="H250" s="85"/>
      <c r="I250" s="85"/>
      <c r="J250" s="85"/>
      <c r="K250" s="85"/>
      <c r="L250" s="85"/>
      <c r="M250" s="86">
        <f t="shared" si="233"/>
        <v>0</v>
      </c>
    </row>
    <row r="251" spans="1:13" x14ac:dyDescent="0.25">
      <c r="A251" s="146"/>
      <c r="B251" s="138"/>
      <c r="C251" s="138"/>
      <c r="D251" s="83"/>
      <c r="E251" s="143"/>
      <c r="F251" s="84" t="s">
        <v>196</v>
      </c>
      <c r="G251" s="85"/>
      <c r="H251" s="85"/>
      <c r="I251" s="85"/>
      <c r="J251" s="85"/>
      <c r="K251" s="85"/>
      <c r="L251" s="85"/>
      <c r="M251" s="86">
        <f t="shared" si="233"/>
        <v>0</v>
      </c>
    </row>
    <row r="252" spans="1:13" x14ac:dyDescent="0.25">
      <c r="A252" s="146"/>
      <c r="B252" s="138"/>
      <c r="C252" s="138"/>
      <c r="D252" s="83"/>
      <c r="E252" s="144"/>
      <c r="F252" s="88" t="s">
        <v>426</v>
      </c>
      <c r="G252" s="89">
        <f>SUM(G249:G251)</f>
        <v>0</v>
      </c>
      <c r="H252" s="89">
        <f>SUM(H249:H251)</f>
        <v>0</v>
      </c>
      <c r="I252" s="89">
        <f t="shared" ref="I252" si="239">SUM(I249:I251)</f>
        <v>0</v>
      </c>
      <c r="J252" s="89">
        <f t="shared" ref="J252" si="240">SUM(J249:J251)</f>
        <v>0</v>
      </c>
      <c r="K252" s="89">
        <f t="shared" ref="K252" si="241">SUM(K249:K251)</f>
        <v>0</v>
      </c>
      <c r="L252" s="89">
        <f>SUM(L249:L251)</f>
        <v>0</v>
      </c>
      <c r="M252" s="89">
        <f t="shared" si="233"/>
        <v>0</v>
      </c>
    </row>
    <row r="253" spans="1:13" x14ac:dyDescent="0.25">
      <c r="A253" s="146"/>
      <c r="B253" s="138"/>
      <c r="C253" s="138"/>
      <c r="D253" s="83"/>
      <c r="E253" s="139" t="s">
        <v>428</v>
      </c>
      <c r="F253" s="139"/>
      <c r="G253" s="90">
        <f t="shared" ref="G253:H253" si="242">SUM(G248,G252)</f>
        <v>0</v>
      </c>
      <c r="H253" s="90">
        <f t="shared" si="242"/>
        <v>0</v>
      </c>
      <c r="I253" s="90">
        <f t="shared" ref="I253" si="243">SUM(I248,I252)</f>
        <v>0</v>
      </c>
      <c r="J253" s="90">
        <f t="shared" ref="J253" si="244">SUM(J248,J252)</f>
        <v>0</v>
      </c>
      <c r="K253" s="90">
        <f t="shared" ref="K253" si="245">SUM(K248,K252)</f>
        <v>0</v>
      </c>
      <c r="L253" s="90">
        <f t="shared" ref="L253" si="246">SUM(L248,L252)</f>
        <v>0</v>
      </c>
      <c r="M253" s="90">
        <f t="shared" si="233"/>
        <v>0</v>
      </c>
    </row>
    <row r="254" spans="1:13" x14ac:dyDescent="0.25">
      <c r="A254" s="146"/>
      <c r="B254" s="138"/>
      <c r="C254" s="138"/>
      <c r="D254" s="146" t="s">
        <v>182</v>
      </c>
      <c r="E254" s="146"/>
      <c r="F254" s="146"/>
      <c r="G254" s="147"/>
      <c r="H254" s="147"/>
      <c r="I254" s="147"/>
      <c r="J254" s="147"/>
      <c r="K254" s="147"/>
      <c r="L254" s="147"/>
    </row>
    <row r="255" spans="1:13" x14ac:dyDescent="0.25">
      <c r="A255" s="146"/>
      <c r="B255" s="138"/>
      <c r="C255" s="138"/>
      <c r="D255" s="146" t="s">
        <v>198</v>
      </c>
      <c r="E255" s="146" t="s">
        <v>198</v>
      </c>
      <c r="F255" s="146"/>
      <c r="G255" s="147"/>
      <c r="H255" s="147"/>
      <c r="I255" s="147"/>
      <c r="J255" s="147"/>
      <c r="K255" s="147"/>
      <c r="L255" s="147"/>
    </row>
    <row r="256" spans="1:13" x14ac:dyDescent="0.25">
      <c r="A256" s="146"/>
      <c r="B256" s="138"/>
      <c r="C256" s="138"/>
      <c r="D256" s="145" t="s">
        <v>445</v>
      </c>
      <c r="E256" s="146" t="s">
        <v>198</v>
      </c>
      <c r="F256" s="146"/>
      <c r="G256" s="147"/>
      <c r="H256" s="147"/>
      <c r="I256" s="147"/>
      <c r="J256" s="147"/>
      <c r="K256" s="147"/>
      <c r="L256" s="147"/>
    </row>
    <row r="257" spans="1:13" x14ac:dyDescent="0.25">
      <c r="A257" s="146"/>
      <c r="B257" s="138"/>
      <c r="C257" s="138"/>
      <c r="D257" s="146" t="s">
        <v>432</v>
      </c>
      <c r="E257" s="146" t="s">
        <v>432</v>
      </c>
      <c r="F257" s="146"/>
      <c r="G257" s="147"/>
      <c r="H257" s="147"/>
      <c r="I257" s="147"/>
      <c r="J257" s="147"/>
      <c r="K257" s="147"/>
      <c r="L257" s="147"/>
    </row>
    <row r="259" spans="1:13" ht="25.5" x14ac:dyDescent="0.25">
      <c r="A259" s="79" t="s">
        <v>2</v>
      </c>
      <c r="B259" s="80" t="s">
        <v>181</v>
      </c>
      <c r="C259" s="80" t="s">
        <v>431</v>
      </c>
      <c r="D259" s="80" t="s">
        <v>419</v>
      </c>
      <c r="E259" s="81" t="s">
        <v>430</v>
      </c>
      <c r="F259" s="82"/>
      <c r="G259" s="80" t="s">
        <v>420</v>
      </c>
      <c r="H259" s="80" t="s">
        <v>446</v>
      </c>
      <c r="I259" s="80" t="s">
        <v>421</v>
      </c>
      <c r="J259" s="80" t="s">
        <v>422</v>
      </c>
      <c r="K259" s="80" t="s">
        <v>423</v>
      </c>
      <c r="L259" s="80" t="s">
        <v>424</v>
      </c>
      <c r="M259" s="80" t="s">
        <v>154</v>
      </c>
    </row>
    <row r="260" spans="1:13" x14ac:dyDescent="0.25">
      <c r="A260" s="146">
        <v>18</v>
      </c>
      <c r="B260" s="138"/>
      <c r="C260" s="138"/>
      <c r="D260" s="83"/>
      <c r="E260" s="142" t="s">
        <v>179</v>
      </c>
      <c r="F260" s="84" t="s">
        <v>194</v>
      </c>
      <c r="G260" s="85"/>
      <c r="H260" s="85"/>
      <c r="I260" s="85"/>
      <c r="J260" s="85"/>
      <c r="K260" s="85"/>
      <c r="L260" s="85"/>
      <c r="M260" s="86">
        <f>SUM(G260:L260)</f>
        <v>0</v>
      </c>
    </row>
    <row r="261" spans="1:13" x14ac:dyDescent="0.25">
      <c r="A261" s="146"/>
      <c r="B261" s="138"/>
      <c r="C261" s="138"/>
      <c r="D261" s="83"/>
      <c r="E261" s="143"/>
      <c r="F261" s="84" t="s">
        <v>195</v>
      </c>
      <c r="G261" s="85"/>
      <c r="H261" s="85"/>
      <c r="I261" s="85"/>
      <c r="J261" s="85"/>
      <c r="K261" s="85"/>
      <c r="L261" s="85"/>
      <c r="M261" s="86">
        <f t="shared" ref="M261:M268" si="247">SUM(G261:L261)</f>
        <v>0</v>
      </c>
    </row>
    <row r="262" spans="1:13" x14ac:dyDescent="0.25">
      <c r="A262" s="146"/>
      <c r="B262" s="138"/>
      <c r="C262" s="138"/>
      <c r="D262" s="83"/>
      <c r="E262" s="143"/>
      <c r="F262" s="84" t="s">
        <v>196</v>
      </c>
      <c r="G262" s="85"/>
      <c r="H262" s="85"/>
      <c r="I262" s="85"/>
      <c r="J262" s="85"/>
      <c r="K262" s="85"/>
      <c r="L262" s="85"/>
      <c r="M262" s="86">
        <f t="shared" si="247"/>
        <v>0</v>
      </c>
    </row>
    <row r="263" spans="1:13" x14ac:dyDescent="0.25">
      <c r="A263" s="146"/>
      <c r="B263" s="138"/>
      <c r="C263" s="138"/>
      <c r="D263" s="83"/>
      <c r="E263" s="144"/>
      <c r="F263" s="88" t="s">
        <v>425</v>
      </c>
      <c r="G263" s="89">
        <f t="shared" ref="G263" si="248">SUM(G260:G262)</f>
        <v>0</v>
      </c>
      <c r="H263" s="89">
        <f t="shared" ref="H263" si="249">SUM(H260:H262)</f>
        <v>0</v>
      </c>
      <c r="I263" s="89">
        <f t="shared" ref="I263" si="250">SUM(I260:I262)</f>
        <v>0</v>
      </c>
      <c r="J263" s="89">
        <f t="shared" ref="J263" si="251">SUM(J260:J262)</f>
        <v>0</v>
      </c>
      <c r="K263" s="89">
        <f t="shared" ref="K263" si="252">SUM(K260:K262)</f>
        <v>0</v>
      </c>
      <c r="L263" s="89">
        <f>SUM(L260:L262)</f>
        <v>0</v>
      </c>
      <c r="M263" s="89">
        <f t="shared" si="247"/>
        <v>0</v>
      </c>
    </row>
    <row r="264" spans="1:13" x14ac:dyDescent="0.25">
      <c r="A264" s="146"/>
      <c r="B264" s="138"/>
      <c r="C264" s="138"/>
      <c r="D264" s="83"/>
      <c r="E264" s="142" t="s">
        <v>427</v>
      </c>
      <c r="F264" s="84" t="s">
        <v>194</v>
      </c>
      <c r="G264" s="85"/>
      <c r="H264" s="85"/>
      <c r="I264" s="85"/>
      <c r="J264" s="85"/>
      <c r="K264" s="85"/>
      <c r="L264" s="85"/>
      <c r="M264" s="86">
        <f t="shared" si="247"/>
        <v>0</v>
      </c>
    </row>
    <row r="265" spans="1:13" x14ac:dyDescent="0.25">
      <c r="A265" s="146"/>
      <c r="B265" s="138"/>
      <c r="C265" s="138"/>
      <c r="D265" s="83"/>
      <c r="E265" s="143"/>
      <c r="F265" s="84" t="s">
        <v>195</v>
      </c>
      <c r="G265" s="85"/>
      <c r="H265" s="85"/>
      <c r="I265" s="85"/>
      <c r="J265" s="85"/>
      <c r="K265" s="85"/>
      <c r="L265" s="85"/>
      <c r="M265" s="86">
        <f t="shared" si="247"/>
        <v>0</v>
      </c>
    </row>
    <row r="266" spans="1:13" x14ac:dyDescent="0.25">
      <c r="A266" s="146"/>
      <c r="B266" s="138"/>
      <c r="C266" s="138"/>
      <c r="D266" s="83"/>
      <c r="E266" s="143"/>
      <c r="F266" s="84" t="s">
        <v>196</v>
      </c>
      <c r="G266" s="85"/>
      <c r="H266" s="85"/>
      <c r="I266" s="85"/>
      <c r="J266" s="85"/>
      <c r="K266" s="85"/>
      <c r="L266" s="85"/>
      <c r="M266" s="86">
        <f t="shared" si="247"/>
        <v>0</v>
      </c>
    </row>
    <row r="267" spans="1:13" x14ac:dyDescent="0.25">
      <c r="A267" s="146"/>
      <c r="B267" s="138"/>
      <c r="C267" s="138"/>
      <c r="D267" s="83"/>
      <c r="E267" s="144"/>
      <c r="F267" s="88" t="s">
        <v>426</v>
      </c>
      <c r="G267" s="89">
        <f>SUM(G264:G266)</f>
        <v>0</v>
      </c>
      <c r="H267" s="89">
        <f>SUM(H264:H266)</f>
        <v>0</v>
      </c>
      <c r="I267" s="89">
        <f t="shared" ref="I267" si="253">SUM(I264:I266)</f>
        <v>0</v>
      </c>
      <c r="J267" s="89">
        <f t="shared" ref="J267" si="254">SUM(J264:J266)</f>
        <v>0</v>
      </c>
      <c r="K267" s="89">
        <f t="shared" ref="K267" si="255">SUM(K264:K266)</f>
        <v>0</v>
      </c>
      <c r="L267" s="89">
        <f>SUM(L264:L266)</f>
        <v>0</v>
      </c>
      <c r="M267" s="89">
        <f t="shared" si="247"/>
        <v>0</v>
      </c>
    </row>
    <row r="268" spans="1:13" x14ac:dyDescent="0.25">
      <c r="A268" s="146"/>
      <c r="B268" s="138"/>
      <c r="C268" s="138"/>
      <c r="D268" s="83"/>
      <c r="E268" s="139" t="s">
        <v>428</v>
      </c>
      <c r="F268" s="139"/>
      <c r="G268" s="90">
        <f t="shared" ref="G268:H268" si="256">SUM(G263,G267)</f>
        <v>0</v>
      </c>
      <c r="H268" s="90">
        <f t="shared" si="256"/>
        <v>0</v>
      </c>
      <c r="I268" s="90">
        <f t="shared" ref="I268" si="257">SUM(I263,I267)</f>
        <v>0</v>
      </c>
      <c r="J268" s="90">
        <f t="shared" ref="J268" si="258">SUM(J263,J267)</f>
        <v>0</v>
      </c>
      <c r="K268" s="90">
        <f t="shared" ref="K268" si="259">SUM(K263,K267)</f>
        <v>0</v>
      </c>
      <c r="L268" s="90">
        <f t="shared" ref="L268" si="260">SUM(L263,L267)</f>
        <v>0</v>
      </c>
      <c r="M268" s="90">
        <f t="shared" si="247"/>
        <v>0</v>
      </c>
    </row>
    <row r="269" spans="1:13" x14ac:dyDescent="0.25">
      <c r="A269" s="146"/>
      <c r="B269" s="138"/>
      <c r="C269" s="138"/>
      <c r="D269" s="146" t="s">
        <v>182</v>
      </c>
      <c r="E269" s="146"/>
      <c r="F269" s="146"/>
      <c r="G269" s="147"/>
      <c r="H269" s="147"/>
      <c r="I269" s="147"/>
      <c r="J269" s="147"/>
      <c r="K269" s="147"/>
      <c r="L269" s="147"/>
    </row>
    <row r="270" spans="1:13" x14ac:dyDescent="0.25">
      <c r="A270" s="146"/>
      <c r="B270" s="138"/>
      <c r="C270" s="138"/>
      <c r="D270" s="146" t="s">
        <v>198</v>
      </c>
      <c r="E270" s="146" t="s">
        <v>198</v>
      </c>
      <c r="F270" s="146"/>
      <c r="G270" s="147"/>
      <c r="H270" s="147"/>
      <c r="I270" s="147"/>
      <c r="J270" s="147"/>
      <c r="K270" s="147"/>
      <c r="L270" s="147"/>
    </row>
    <row r="271" spans="1:13" x14ac:dyDescent="0.25">
      <c r="A271" s="146"/>
      <c r="B271" s="138"/>
      <c r="C271" s="138"/>
      <c r="D271" s="145" t="s">
        <v>445</v>
      </c>
      <c r="E271" s="146" t="s">
        <v>198</v>
      </c>
      <c r="F271" s="146"/>
      <c r="G271" s="147"/>
      <c r="H271" s="147"/>
      <c r="I271" s="147"/>
      <c r="J271" s="147"/>
      <c r="K271" s="147"/>
      <c r="L271" s="147"/>
    </row>
    <row r="272" spans="1:13" x14ac:dyDescent="0.25">
      <c r="A272" s="146"/>
      <c r="B272" s="138"/>
      <c r="C272" s="138"/>
      <c r="D272" s="146" t="s">
        <v>432</v>
      </c>
      <c r="E272" s="146" t="s">
        <v>432</v>
      </c>
      <c r="F272" s="146"/>
      <c r="G272" s="147"/>
      <c r="H272" s="147"/>
      <c r="I272" s="147"/>
      <c r="J272" s="147"/>
      <c r="K272" s="147"/>
      <c r="L272" s="147"/>
    </row>
    <row r="274" spans="1:13" ht="25.5" x14ac:dyDescent="0.25">
      <c r="A274" s="79" t="s">
        <v>2</v>
      </c>
      <c r="B274" s="80" t="s">
        <v>181</v>
      </c>
      <c r="C274" s="80" t="s">
        <v>431</v>
      </c>
      <c r="D274" s="80" t="s">
        <v>419</v>
      </c>
      <c r="E274" s="81" t="s">
        <v>430</v>
      </c>
      <c r="F274" s="82"/>
      <c r="G274" s="80" t="s">
        <v>420</v>
      </c>
      <c r="H274" s="80" t="s">
        <v>446</v>
      </c>
      <c r="I274" s="80" t="s">
        <v>421</v>
      </c>
      <c r="J274" s="80" t="s">
        <v>422</v>
      </c>
      <c r="K274" s="80" t="s">
        <v>423</v>
      </c>
      <c r="L274" s="80" t="s">
        <v>424</v>
      </c>
      <c r="M274" s="80" t="s">
        <v>154</v>
      </c>
    </row>
    <row r="275" spans="1:13" x14ac:dyDescent="0.25">
      <c r="A275" s="146">
        <v>19</v>
      </c>
      <c r="B275" s="138"/>
      <c r="C275" s="138"/>
      <c r="D275" s="83"/>
      <c r="E275" s="142" t="s">
        <v>179</v>
      </c>
      <c r="F275" s="84" t="s">
        <v>194</v>
      </c>
      <c r="G275" s="85"/>
      <c r="H275" s="85"/>
      <c r="I275" s="85"/>
      <c r="J275" s="85"/>
      <c r="K275" s="85"/>
      <c r="L275" s="85"/>
      <c r="M275" s="86">
        <f>SUM(G275:L275)</f>
        <v>0</v>
      </c>
    </row>
    <row r="276" spans="1:13" x14ac:dyDescent="0.25">
      <c r="A276" s="146"/>
      <c r="B276" s="138"/>
      <c r="C276" s="138"/>
      <c r="D276" s="83"/>
      <c r="E276" s="143"/>
      <c r="F276" s="84" t="s">
        <v>195</v>
      </c>
      <c r="G276" s="85"/>
      <c r="H276" s="85"/>
      <c r="I276" s="85"/>
      <c r="J276" s="85"/>
      <c r="K276" s="85"/>
      <c r="L276" s="85"/>
      <c r="M276" s="86">
        <f t="shared" ref="M276:M283" si="261">SUM(G276:L276)</f>
        <v>0</v>
      </c>
    </row>
    <row r="277" spans="1:13" x14ac:dyDescent="0.25">
      <c r="A277" s="146"/>
      <c r="B277" s="138"/>
      <c r="C277" s="138"/>
      <c r="D277" s="83"/>
      <c r="E277" s="143"/>
      <c r="F277" s="84" t="s">
        <v>196</v>
      </c>
      <c r="G277" s="85"/>
      <c r="H277" s="85"/>
      <c r="I277" s="85"/>
      <c r="J277" s="85"/>
      <c r="K277" s="85"/>
      <c r="L277" s="85"/>
      <c r="M277" s="86">
        <f t="shared" si="261"/>
        <v>0</v>
      </c>
    </row>
    <row r="278" spans="1:13" x14ac:dyDescent="0.25">
      <c r="A278" s="146"/>
      <c r="B278" s="138"/>
      <c r="C278" s="138"/>
      <c r="D278" s="83"/>
      <c r="E278" s="144"/>
      <c r="F278" s="88" t="s">
        <v>425</v>
      </c>
      <c r="G278" s="89">
        <f t="shared" ref="G278" si="262">SUM(G275:G277)</f>
        <v>0</v>
      </c>
      <c r="H278" s="89">
        <f t="shared" ref="H278" si="263">SUM(H275:H277)</f>
        <v>0</v>
      </c>
      <c r="I278" s="89">
        <f t="shared" ref="I278" si="264">SUM(I275:I277)</f>
        <v>0</v>
      </c>
      <c r="J278" s="89">
        <f t="shared" ref="J278" si="265">SUM(J275:J277)</f>
        <v>0</v>
      </c>
      <c r="K278" s="89">
        <f t="shared" ref="K278" si="266">SUM(K275:K277)</f>
        <v>0</v>
      </c>
      <c r="L278" s="89">
        <f>SUM(L275:L277)</f>
        <v>0</v>
      </c>
      <c r="M278" s="89">
        <f t="shared" si="261"/>
        <v>0</v>
      </c>
    </row>
    <row r="279" spans="1:13" x14ac:dyDescent="0.25">
      <c r="A279" s="146"/>
      <c r="B279" s="138"/>
      <c r="C279" s="138"/>
      <c r="D279" s="83"/>
      <c r="E279" s="142" t="s">
        <v>427</v>
      </c>
      <c r="F279" s="84" t="s">
        <v>194</v>
      </c>
      <c r="G279" s="85"/>
      <c r="H279" s="85"/>
      <c r="I279" s="85"/>
      <c r="J279" s="85"/>
      <c r="K279" s="85"/>
      <c r="L279" s="85"/>
      <c r="M279" s="86">
        <f t="shared" si="261"/>
        <v>0</v>
      </c>
    </row>
    <row r="280" spans="1:13" x14ac:dyDescent="0.25">
      <c r="A280" s="146"/>
      <c r="B280" s="138"/>
      <c r="C280" s="138"/>
      <c r="D280" s="83"/>
      <c r="E280" s="143"/>
      <c r="F280" s="84" t="s">
        <v>195</v>
      </c>
      <c r="G280" s="85"/>
      <c r="H280" s="85"/>
      <c r="I280" s="85"/>
      <c r="J280" s="85"/>
      <c r="K280" s="85"/>
      <c r="L280" s="85"/>
      <c r="M280" s="86">
        <f t="shared" si="261"/>
        <v>0</v>
      </c>
    </row>
    <row r="281" spans="1:13" x14ac:dyDescent="0.25">
      <c r="A281" s="146"/>
      <c r="B281" s="138"/>
      <c r="C281" s="138"/>
      <c r="D281" s="83"/>
      <c r="E281" s="143"/>
      <c r="F281" s="84" t="s">
        <v>196</v>
      </c>
      <c r="G281" s="85"/>
      <c r="H281" s="85"/>
      <c r="I281" s="85"/>
      <c r="J281" s="85"/>
      <c r="K281" s="85"/>
      <c r="L281" s="85"/>
      <c r="M281" s="86">
        <f t="shared" si="261"/>
        <v>0</v>
      </c>
    </row>
    <row r="282" spans="1:13" x14ac:dyDescent="0.25">
      <c r="A282" s="146"/>
      <c r="B282" s="138"/>
      <c r="C282" s="138"/>
      <c r="D282" s="83"/>
      <c r="E282" s="144"/>
      <c r="F282" s="88" t="s">
        <v>426</v>
      </c>
      <c r="G282" s="89">
        <f>SUM(G279:G281)</f>
        <v>0</v>
      </c>
      <c r="H282" s="89">
        <f>SUM(H279:H281)</f>
        <v>0</v>
      </c>
      <c r="I282" s="89">
        <f t="shared" ref="I282" si="267">SUM(I279:I281)</f>
        <v>0</v>
      </c>
      <c r="J282" s="89">
        <f t="shared" ref="J282" si="268">SUM(J279:J281)</f>
        <v>0</v>
      </c>
      <c r="K282" s="89">
        <f t="shared" ref="K282" si="269">SUM(K279:K281)</f>
        <v>0</v>
      </c>
      <c r="L282" s="89">
        <f>SUM(L279:L281)</f>
        <v>0</v>
      </c>
      <c r="M282" s="89">
        <f t="shared" si="261"/>
        <v>0</v>
      </c>
    </row>
    <row r="283" spans="1:13" x14ac:dyDescent="0.25">
      <c r="A283" s="146"/>
      <c r="B283" s="138"/>
      <c r="C283" s="138"/>
      <c r="D283" s="83"/>
      <c r="E283" s="139" t="s">
        <v>428</v>
      </c>
      <c r="F283" s="139"/>
      <c r="G283" s="90">
        <f t="shared" ref="G283:H283" si="270">SUM(G278,G282)</f>
        <v>0</v>
      </c>
      <c r="H283" s="90">
        <f t="shared" si="270"/>
        <v>0</v>
      </c>
      <c r="I283" s="90">
        <f t="shared" ref="I283" si="271">SUM(I278,I282)</f>
        <v>0</v>
      </c>
      <c r="J283" s="90">
        <f t="shared" ref="J283" si="272">SUM(J278,J282)</f>
        <v>0</v>
      </c>
      <c r="K283" s="90">
        <f t="shared" ref="K283" si="273">SUM(K278,K282)</f>
        <v>0</v>
      </c>
      <c r="L283" s="90">
        <f t="shared" ref="L283" si="274">SUM(L278,L282)</f>
        <v>0</v>
      </c>
      <c r="M283" s="90">
        <f t="shared" si="261"/>
        <v>0</v>
      </c>
    </row>
    <row r="284" spans="1:13" x14ac:dyDescent="0.25">
      <c r="A284" s="146"/>
      <c r="B284" s="138"/>
      <c r="C284" s="138"/>
      <c r="D284" s="146" t="s">
        <v>182</v>
      </c>
      <c r="E284" s="146"/>
      <c r="F284" s="146"/>
      <c r="G284" s="147"/>
      <c r="H284" s="147"/>
      <c r="I284" s="147"/>
      <c r="J284" s="147"/>
      <c r="K284" s="147"/>
      <c r="L284" s="147"/>
    </row>
    <row r="285" spans="1:13" x14ac:dyDescent="0.25">
      <c r="A285" s="146"/>
      <c r="B285" s="138"/>
      <c r="C285" s="138"/>
      <c r="D285" s="146" t="s">
        <v>198</v>
      </c>
      <c r="E285" s="146" t="s">
        <v>198</v>
      </c>
      <c r="F285" s="146"/>
      <c r="G285" s="147"/>
      <c r="H285" s="147"/>
      <c r="I285" s="147"/>
      <c r="J285" s="147"/>
      <c r="K285" s="147"/>
      <c r="L285" s="147"/>
    </row>
    <row r="286" spans="1:13" x14ac:dyDescent="0.25">
      <c r="A286" s="146"/>
      <c r="B286" s="138"/>
      <c r="C286" s="138"/>
      <c r="D286" s="145" t="s">
        <v>445</v>
      </c>
      <c r="E286" s="146" t="s">
        <v>198</v>
      </c>
      <c r="F286" s="146"/>
      <c r="G286" s="147"/>
      <c r="H286" s="147"/>
      <c r="I286" s="147"/>
      <c r="J286" s="147"/>
      <c r="K286" s="147"/>
      <c r="L286" s="147"/>
    </row>
    <row r="287" spans="1:13" x14ac:dyDescent="0.25">
      <c r="A287" s="146"/>
      <c r="B287" s="138"/>
      <c r="C287" s="138"/>
      <c r="D287" s="146" t="s">
        <v>432</v>
      </c>
      <c r="E287" s="146" t="s">
        <v>432</v>
      </c>
      <c r="F287" s="146"/>
      <c r="G287" s="147"/>
      <c r="H287" s="147"/>
      <c r="I287" s="147"/>
      <c r="J287" s="147"/>
      <c r="K287" s="147"/>
      <c r="L287" s="147"/>
    </row>
    <row r="289" spans="1:13" ht="25.5" x14ac:dyDescent="0.25">
      <c r="A289" s="79" t="s">
        <v>2</v>
      </c>
      <c r="B289" s="80" t="s">
        <v>181</v>
      </c>
      <c r="C289" s="80" t="s">
        <v>431</v>
      </c>
      <c r="D289" s="80" t="s">
        <v>419</v>
      </c>
      <c r="E289" s="81" t="s">
        <v>430</v>
      </c>
      <c r="F289" s="82"/>
      <c r="G289" s="80" t="s">
        <v>420</v>
      </c>
      <c r="H289" s="80" t="s">
        <v>446</v>
      </c>
      <c r="I289" s="80" t="s">
        <v>421</v>
      </c>
      <c r="J289" s="80" t="s">
        <v>422</v>
      </c>
      <c r="K289" s="80" t="s">
        <v>423</v>
      </c>
      <c r="L289" s="80" t="s">
        <v>424</v>
      </c>
      <c r="M289" s="80" t="s">
        <v>154</v>
      </c>
    </row>
    <row r="290" spans="1:13" x14ac:dyDescent="0.25">
      <c r="A290" s="146">
        <v>20</v>
      </c>
      <c r="B290" s="138"/>
      <c r="C290" s="138"/>
      <c r="D290" s="83"/>
      <c r="E290" s="142" t="s">
        <v>179</v>
      </c>
      <c r="F290" s="84" t="s">
        <v>194</v>
      </c>
      <c r="G290" s="85"/>
      <c r="H290" s="85"/>
      <c r="I290" s="85"/>
      <c r="J290" s="85"/>
      <c r="K290" s="85"/>
      <c r="L290" s="85"/>
      <c r="M290" s="86">
        <f>SUM(G290:L290)</f>
        <v>0</v>
      </c>
    </row>
    <row r="291" spans="1:13" x14ac:dyDescent="0.25">
      <c r="A291" s="146"/>
      <c r="B291" s="138"/>
      <c r="C291" s="138"/>
      <c r="D291" s="83"/>
      <c r="E291" s="143"/>
      <c r="F291" s="84" t="s">
        <v>195</v>
      </c>
      <c r="G291" s="85"/>
      <c r="H291" s="85"/>
      <c r="I291" s="85"/>
      <c r="J291" s="85"/>
      <c r="K291" s="85"/>
      <c r="L291" s="85"/>
      <c r="M291" s="86">
        <f t="shared" ref="M291:M298" si="275">SUM(G291:L291)</f>
        <v>0</v>
      </c>
    </row>
    <row r="292" spans="1:13" x14ac:dyDescent="0.25">
      <c r="A292" s="146"/>
      <c r="B292" s="138"/>
      <c r="C292" s="138"/>
      <c r="D292" s="83"/>
      <c r="E292" s="143"/>
      <c r="F292" s="84" t="s">
        <v>196</v>
      </c>
      <c r="G292" s="85"/>
      <c r="H292" s="85"/>
      <c r="I292" s="85"/>
      <c r="J292" s="85"/>
      <c r="K292" s="85"/>
      <c r="L292" s="85"/>
      <c r="M292" s="86">
        <f t="shared" si="275"/>
        <v>0</v>
      </c>
    </row>
    <row r="293" spans="1:13" x14ac:dyDescent="0.25">
      <c r="A293" s="146"/>
      <c r="B293" s="138"/>
      <c r="C293" s="138"/>
      <c r="D293" s="83"/>
      <c r="E293" s="144"/>
      <c r="F293" s="88" t="s">
        <v>425</v>
      </c>
      <c r="G293" s="89">
        <f t="shared" ref="G293" si="276">SUM(G290:G292)</f>
        <v>0</v>
      </c>
      <c r="H293" s="89">
        <f t="shared" ref="H293" si="277">SUM(H290:H292)</f>
        <v>0</v>
      </c>
      <c r="I293" s="89">
        <f t="shared" ref="I293" si="278">SUM(I290:I292)</f>
        <v>0</v>
      </c>
      <c r="J293" s="89">
        <f t="shared" ref="J293" si="279">SUM(J290:J292)</f>
        <v>0</v>
      </c>
      <c r="K293" s="89">
        <f t="shared" ref="K293" si="280">SUM(K290:K292)</f>
        <v>0</v>
      </c>
      <c r="L293" s="89">
        <f>SUM(L290:L292)</f>
        <v>0</v>
      </c>
      <c r="M293" s="89">
        <f t="shared" si="275"/>
        <v>0</v>
      </c>
    </row>
    <row r="294" spans="1:13" x14ac:dyDescent="0.25">
      <c r="A294" s="146"/>
      <c r="B294" s="138"/>
      <c r="C294" s="138"/>
      <c r="D294" s="83"/>
      <c r="E294" s="142" t="s">
        <v>427</v>
      </c>
      <c r="F294" s="84" t="s">
        <v>194</v>
      </c>
      <c r="G294" s="85"/>
      <c r="H294" s="85"/>
      <c r="I294" s="85"/>
      <c r="J294" s="85"/>
      <c r="K294" s="85"/>
      <c r="L294" s="85"/>
      <c r="M294" s="86">
        <f t="shared" si="275"/>
        <v>0</v>
      </c>
    </row>
    <row r="295" spans="1:13" x14ac:dyDescent="0.25">
      <c r="A295" s="146"/>
      <c r="B295" s="138"/>
      <c r="C295" s="138"/>
      <c r="D295" s="83"/>
      <c r="E295" s="143"/>
      <c r="F295" s="84" t="s">
        <v>195</v>
      </c>
      <c r="G295" s="85"/>
      <c r="H295" s="85"/>
      <c r="I295" s="85"/>
      <c r="J295" s="85"/>
      <c r="K295" s="85"/>
      <c r="L295" s="85"/>
      <c r="M295" s="86">
        <f t="shared" si="275"/>
        <v>0</v>
      </c>
    </row>
    <row r="296" spans="1:13" x14ac:dyDescent="0.25">
      <c r="A296" s="146"/>
      <c r="B296" s="138"/>
      <c r="C296" s="138"/>
      <c r="D296" s="83"/>
      <c r="E296" s="143"/>
      <c r="F296" s="84" t="s">
        <v>196</v>
      </c>
      <c r="G296" s="85"/>
      <c r="H296" s="85"/>
      <c r="I296" s="85"/>
      <c r="J296" s="85"/>
      <c r="K296" s="85"/>
      <c r="L296" s="85"/>
      <c r="M296" s="86">
        <f t="shared" si="275"/>
        <v>0</v>
      </c>
    </row>
    <row r="297" spans="1:13" x14ac:dyDescent="0.25">
      <c r="A297" s="146"/>
      <c r="B297" s="138"/>
      <c r="C297" s="138"/>
      <c r="D297" s="83"/>
      <c r="E297" s="144"/>
      <c r="F297" s="88" t="s">
        <v>426</v>
      </c>
      <c r="G297" s="89">
        <f>SUM(G294:G296)</f>
        <v>0</v>
      </c>
      <c r="H297" s="89">
        <f>SUM(H294:H296)</f>
        <v>0</v>
      </c>
      <c r="I297" s="89">
        <f t="shared" ref="I297" si="281">SUM(I294:I296)</f>
        <v>0</v>
      </c>
      <c r="J297" s="89">
        <f t="shared" ref="J297" si="282">SUM(J294:J296)</f>
        <v>0</v>
      </c>
      <c r="K297" s="89">
        <f t="shared" ref="K297" si="283">SUM(K294:K296)</f>
        <v>0</v>
      </c>
      <c r="L297" s="89">
        <f>SUM(L294:L296)</f>
        <v>0</v>
      </c>
      <c r="M297" s="89">
        <f t="shared" si="275"/>
        <v>0</v>
      </c>
    </row>
    <row r="298" spans="1:13" x14ac:dyDescent="0.25">
      <c r="A298" s="146"/>
      <c r="B298" s="138"/>
      <c r="C298" s="138"/>
      <c r="D298" s="83"/>
      <c r="E298" s="139" t="s">
        <v>428</v>
      </c>
      <c r="F298" s="139"/>
      <c r="G298" s="90">
        <f t="shared" ref="G298:H298" si="284">SUM(G293,G297)</f>
        <v>0</v>
      </c>
      <c r="H298" s="90">
        <f t="shared" si="284"/>
        <v>0</v>
      </c>
      <c r="I298" s="90">
        <f t="shared" ref="I298" si="285">SUM(I293,I297)</f>
        <v>0</v>
      </c>
      <c r="J298" s="90">
        <f t="shared" ref="J298" si="286">SUM(J293,J297)</f>
        <v>0</v>
      </c>
      <c r="K298" s="90">
        <f t="shared" ref="K298" si="287">SUM(K293,K297)</f>
        <v>0</v>
      </c>
      <c r="L298" s="90">
        <f t="shared" ref="L298" si="288">SUM(L293,L297)</f>
        <v>0</v>
      </c>
      <c r="M298" s="90">
        <f t="shared" si="275"/>
        <v>0</v>
      </c>
    </row>
    <row r="299" spans="1:13" x14ac:dyDescent="0.25">
      <c r="A299" s="146"/>
      <c r="B299" s="138"/>
      <c r="C299" s="138"/>
      <c r="D299" s="146" t="s">
        <v>182</v>
      </c>
      <c r="E299" s="146"/>
      <c r="F299" s="146"/>
      <c r="G299" s="147"/>
      <c r="H299" s="147"/>
      <c r="I299" s="147"/>
      <c r="J299" s="147"/>
      <c r="K299" s="147"/>
      <c r="L299" s="147"/>
    </row>
    <row r="300" spans="1:13" x14ac:dyDescent="0.25">
      <c r="A300" s="146"/>
      <c r="B300" s="138"/>
      <c r="C300" s="138"/>
      <c r="D300" s="146" t="s">
        <v>198</v>
      </c>
      <c r="E300" s="146" t="s">
        <v>198</v>
      </c>
      <c r="F300" s="146"/>
      <c r="G300" s="147"/>
      <c r="H300" s="147"/>
      <c r="I300" s="147"/>
      <c r="J300" s="147"/>
      <c r="K300" s="147"/>
      <c r="L300" s="147"/>
    </row>
    <row r="301" spans="1:13" x14ac:dyDescent="0.25">
      <c r="A301" s="146"/>
      <c r="B301" s="138"/>
      <c r="C301" s="138"/>
      <c r="D301" s="145" t="s">
        <v>445</v>
      </c>
      <c r="E301" s="146" t="s">
        <v>198</v>
      </c>
      <c r="F301" s="146"/>
      <c r="G301" s="147"/>
      <c r="H301" s="147"/>
      <c r="I301" s="147"/>
      <c r="J301" s="147"/>
      <c r="K301" s="147"/>
      <c r="L301" s="147"/>
    </row>
    <row r="302" spans="1:13" x14ac:dyDescent="0.25">
      <c r="A302" s="146"/>
      <c r="B302" s="138"/>
      <c r="C302" s="138"/>
      <c r="D302" s="146" t="s">
        <v>432</v>
      </c>
      <c r="E302" s="146" t="s">
        <v>432</v>
      </c>
      <c r="F302" s="146"/>
      <c r="G302" s="147"/>
      <c r="H302" s="147"/>
      <c r="I302" s="147"/>
      <c r="J302" s="147"/>
      <c r="K302" s="147"/>
      <c r="L302" s="147"/>
    </row>
    <row r="304" spans="1:13" ht="25.5" x14ac:dyDescent="0.25">
      <c r="A304" s="79" t="s">
        <v>2</v>
      </c>
      <c r="B304" s="80" t="s">
        <v>181</v>
      </c>
      <c r="C304" s="80" t="s">
        <v>431</v>
      </c>
      <c r="D304" s="80" t="s">
        <v>419</v>
      </c>
      <c r="E304" s="81" t="s">
        <v>430</v>
      </c>
      <c r="F304" s="82"/>
      <c r="G304" s="80" t="s">
        <v>420</v>
      </c>
      <c r="H304" s="80" t="s">
        <v>446</v>
      </c>
      <c r="I304" s="80" t="s">
        <v>421</v>
      </c>
      <c r="J304" s="80" t="s">
        <v>422</v>
      </c>
      <c r="K304" s="80" t="s">
        <v>423</v>
      </c>
      <c r="L304" s="80" t="s">
        <v>424</v>
      </c>
      <c r="M304" s="80" t="s">
        <v>154</v>
      </c>
    </row>
    <row r="305" spans="1:13" x14ac:dyDescent="0.25">
      <c r="A305" s="146">
        <v>21</v>
      </c>
      <c r="B305" s="138"/>
      <c r="C305" s="138"/>
      <c r="D305" s="83"/>
      <c r="E305" s="142" t="s">
        <v>179</v>
      </c>
      <c r="F305" s="84" t="s">
        <v>194</v>
      </c>
      <c r="G305" s="85"/>
      <c r="H305" s="85"/>
      <c r="I305" s="85"/>
      <c r="J305" s="85"/>
      <c r="K305" s="85"/>
      <c r="L305" s="85"/>
      <c r="M305" s="86">
        <f>SUM(G305:L305)</f>
        <v>0</v>
      </c>
    </row>
    <row r="306" spans="1:13" x14ac:dyDescent="0.25">
      <c r="A306" s="146"/>
      <c r="B306" s="138"/>
      <c r="C306" s="138"/>
      <c r="D306" s="83"/>
      <c r="E306" s="143"/>
      <c r="F306" s="84" t="s">
        <v>195</v>
      </c>
      <c r="G306" s="85"/>
      <c r="H306" s="85"/>
      <c r="I306" s="85"/>
      <c r="J306" s="85"/>
      <c r="K306" s="85"/>
      <c r="L306" s="85"/>
      <c r="M306" s="86">
        <f t="shared" ref="M306:M313" si="289">SUM(G306:L306)</f>
        <v>0</v>
      </c>
    </row>
    <row r="307" spans="1:13" x14ac:dyDescent="0.25">
      <c r="A307" s="146"/>
      <c r="B307" s="138"/>
      <c r="C307" s="138"/>
      <c r="D307" s="83"/>
      <c r="E307" s="143"/>
      <c r="F307" s="84" t="s">
        <v>196</v>
      </c>
      <c r="G307" s="85"/>
      <c r="H307" s="85"/>
      <c r="I307" s="85"/>
      <c r="J307" s="85"/>
      <c r="K307" s="85"/>
      <c r="L307" s="85"/>
      <c r="M307" s="86">
        <f t="shared" si="289"/>
        <v>0</v>
      </c>
    </row>
    <row r="308" spans="1:13" x14ac:dyDescent="0.25">
      <c r="A308" s="146"/>
      <c r="B308" s="138"/>
      <c r="C308" s="138"/>
      <c r="D308" s="83"/>
      <c r="E308" s="144"/>
      <c r="F308" s="88" t="s">
        <v>425</v>
      </c>
      <c r="G308" s="89">
        <f t="shared" ref="G308" si="290">SUM(G305:G307)</f>
        <v>0</v>
      </c>
      <c r="H308" s="89">
        <f t="shared" ref="H308" si="291">SUM(H305:H307)</f>
        <v>0</v>
      </c>
      <c r="I308" s="89">
        <f t="shared" ref="I308" si="292">SUM(I305:I307)</f>
        <v>0</v>
      </c>
      <c r="J308" s="89">
        <f t="shared" ref="J308" si="293">SUM(J305:J307)</f>
        <v>0</v>
      </c>
      <c r="K308" s="89">
        <f t="shared" ref="K308" si="294">SUM(K305:K307)</f>
        <v>0</v>
      </c>
      <c r="L308" s="89">
        <f>SUM(L305:L307)</f>
        <v>0</v>
      </c>
      <c r="M308" s="89">
        <f t="shared" si="289"/>
        <v>0</v>
      </c>
    </row>
    <row r="309" spans="1:13" x14ac:dyDescent="0.25">
      <c r="A309" s="146"/>
      <c r="B309" s="138"/>
      <c r="C309" s="138"/>
      <c r="D309" s="83"/>
      <c r="E309" s="142" t="s">
        <v>427</v>
      </c>
      <c r="F309" s="84" t="s">
        <v>194</v>
      </c>
      <c r="G309" s="85"/>
      <c r="H309" s="85"/>
      <c r="I309" s="85"/>
      <c r="J309" s="85"/>
      <c r="K309" s="85"/>
      <c r="L309" s="85"/>
      <c r="M309" s="86">
        <f t="shared" si="289"/>
        <v>0</v>
      </c>
    </row>
    <row r="310" spans="1:13" x14ac:dyDescent="0.25">
      <c r="A310" s="146"/>
      <c r="B310" s="138"/>
      <c r="C310" s="138"/>
      <c r="D310" s="83"/>
      <c r="E310" s="143"/>
      <c r="F310" s="84" t="s">
        <v>195</v>
      </c>
      <c r="G310" s="85"/>
      <c r="H310" s="85"/>
      <c r="I310" s="85"/>
      <c r="J310" s="85"/>
      <c r="K310" s="85"/>
      <c r="L310" s="85"/>
      <c r="M310" s="86">
        <f t="shared" si="289"/>
        <v>0</v>
      </c>
    </row>
    <row r="311" spans="1:13" x14ac:dyDescent="0.25">
      <c r="A311" s="146"/>
      <c r="B311" s="138"/>
      <c r="C311" s="138"/>
      <c r="D311" s="83"/>
      <c r="E311" s="143"/>
      <c r="F311" s="84" t="s">
        <v>196</v>
      </c>
      <c r="G311" s="85"/>
      <c r="H311" s="85"/>
      <c r="I311" s="85"/>
      <c r="J311" s="85"/>
      <c r="K311" s="85"/>
      <c r="L311" s="85"/>
      <c r="M311" s="86">
        <f t="shared" si="289"/>
        <v>0</v>
      </c>
    </row>
    <row r="312" spans="1:13" x14ac:dyDescent="0.25">
      <c r="A312" s="146"/>
      <c r="B312" s="138"/>
      <c r="C312" s="138"/>
      <c r="D312" s="83"/>
      <c r="E312" s="144"/>
      <c r="F312" s="88" t="s">
        <v>426</v>
      </c>
      <c r="G312" s="89">
        <f>SUM(G309:G311)</f>
        <v>0</v>
      </c>
      <c r="H312" s="89">
        <f>SUM(H309:H311)</f>
        <v>0</v>
      </c>
      <c r="I312" s="89">
        <f t="shared" ref="I312" si="295">SUM(I309:I311)</f>
        <v>0</v>
      </c>
      <c r="J312" s="89">
        <f t="shared" ref="J312" si="296">SUM(J309:J311)</f>
        <v>0</v>
      </c>
      <c r="K312" s="89">
        <f t="shared" ref="K312" si="297">SUM(K309:K311)</f>
        <v>0</v>
      </c>
      <c r="L312" s="89">
        <f>SUM(L309:L311)</f>
        <v>0</v>
      </c>
      <c r="M312" s="89">
        <f t="shared" si="289"/>
        <v>0</v>
      </c>
    </row>
    <row r="313" spans="1:13" x14ac:dyDescent="0.25">
      <c r="A313" s="146"/>
      <c r="B313" s="138"/>
      <c r="C313" s="138"/>
      <c r="D313" s="83"/>
      <c r="E313" s="139" t="s">
        <v>428</v>
      </c>
      <c r="F313" s="139"/>
      <c r="G313" s="90">
        <f t="shared" ref="G313:H313" si="298">SUM(G308,G312)</f>
        <v>0</v>
      </c>
      <c r="H313" s="90">
        <f t="shared" si="298"/>
        <v>0</v>
      </c>
      <c r="I313" s="90">
        <f t="shared" ref="I313" si="299">SUM(I308,I312)</f>
        <v>0</v>
      </c>
      <c r="J313" s="90">
        <f t="shared" ref="J313" si="300">SUM(J308,J312)</f>
        <v>0</v>
      </c>
      <c r="K313" s="90">
        <f t="shared" ref="K313" si="301">SUM(K308,K312)</f>
        <v>0</v>
      </c>
      <c r="L313" s="90">
        <f t="shared" ref="L313" si="302">SUM(L308,L312)</f>
        <v>0</v>
      </c>
      <c r="M313" s="90">
        <f t="shared" si="289"/>
        <v>0</v>
      </c>
    </row>
    <row r="314" spans="1:13" x14ac:dyDescent="0.25">
      <c r="A314" s="146"/>
      <c r="B314" s="138"/>
      <c r="C314" s="138"/>
      <c r="D314" s="146" t="s">
        <v>182</v>
      </c>
      <c r="E314" s="146"/>
      <c r="F314" s="146"/>
      <c r="G314" s="147"/>
      <c r="H314" s="147"/>
      <c r="I314" s="147"/>
      <c r="J314" s="147"/>
      <c r="K314" s="147"/>
      <c r="L314" s="147"/>
    </row>
    <row r="315" spans="1:13" x14ac:dyDescent="0.25">
      <c r="A315" s="146"/>
      <c r="B315" s="138"/>
      <c r="C315" s="138"/>
      <c r="D315" s="146" t="s">
        <v>198</v>
      </c>
      <c r="E315" s="146" t="s">
        <v>198</v>
      </c>
      <c r="F315" s="146"/>
      <c r="G315" s="147"/>
      <c r="H315" s="147"/>
      <c r="I315" s="147"/>
      <c r="J315" s="147"/>
      <c r="K315" s="147"/>
      <c r="L315" s="147"/>
    </row>
    <row r="316" spans="1:13" x14ac:dyDescent="0.25">
      <c r="A316" s="146"/>
      <c r="B316" s="138"/>
      <c r="C316" s="138"/>
      <c r="D316" s="145" t="s">
        <v>445</v>
      </c>
      <c r="E316" s="146" t="s">
        <v>198</v>
      </c>
      <c r="F316" s="146"/>
      <c r="G316" s="147"/>
      <c r="H316" s="147"/>
      <c r="I316" s="147"/>
      <c r="J316" s="147"/>
      <c r="K316" s="147"/>
      <c r="L316" s="147"/>
    </row>
    <row r="317" spans="1:13" x14ac:dyDescent="0.25">
      <c r="A317" s="146"/>
      <c r="B317" s="138"/>
      <c r="C317" s="138"/>
      <c r="D317" s="146" t="s">
        <v>432</v>
      </c>
      <c r="E317" s="146" t="s">
        <v>432</v>
      </c>
      <c r="F317" s="146"/>
      <c r="G317" s="147"/>
      <c r="H317" s="147"/>
      <c r="I317" s="147"/>
      <c r="J317" s="147"/>
      <c r="K317" s="147"/>
      <c r="L317" s="147"/>
    </row>
    <row r="319" spans="1:13" ht="25.5" x14ac:dyDescent="0.25">
      <c r="A319" s="79" t="s">
        <v>2</v>
      </c>
      <c r="B319" s="80" t="s">
        <v>181</v>
      </c>
      <c r="C319" s="80" t="s">
        <v>431</v>
      </c>
      <c r="D319" s="80" t="s">
        <v>419</v>
      </c>
      <c r="E319" s="81" t="s">
        <v>430</v>
      </c>
      <c r="F319" s="82"/>
      <c r="G319" s="80" t="s">
        <v>420</v>
      </c>
      <c r="H319" s="80" t="s">
        <v>446</v>
      </c>
      <c r="I319" s="80" t="s">
        <v>421</v>
      </c>
      <c r="J319" s="80" t="s">
        <v>422</v>
      </c>
      <c r="K319" s="80" t="s">
        <v>423</v>
      </c>
      <c r="L319" s="80" t="s">
        <v>424</v>
      </c>
      <c r="M319" s="80" t="s">
        <v>154</v>
      </c>
    </row>
    <row r="320" spans="1:13" x14ac:dyDescent="0.25">
      <c r="A320" s="146">
        <v>22</v>
      </c>
      <c r="B320" s="138"/>
      <c r="C320" s="138"/>
      <c r="D320" s="83"/>
      <c r="E320" s="142" t="s">
        <v>179</v>
      </c>
      <c r="F320" s="84" t="s">
        <v>194</v>
      </c>
      <c r="G320" s="85"/>
      <c r="H320" s="85"/>
      <c r="I320" s="85"/>
      <c r="J320" s="85"/>
      <c r="K320" s="85"/>
      <c r="L320" s="85"/>
      <c r="M320" s="86">
        <f>SUM(G320:L320)</f>
        <v>0</v>
      </c>
    </row>
    <row r="321" spans="1:13" x14ac:dyDescent="0.25">
      <c r="A321" s="146"/>
      <c r="B321" s="138"/>
      <c r="C321" s="138"/>
      <c r="D321" s="83"/>
      <c r="E321" s="143"/>
      <c r="F321" s="84" t="s">
        <v>195</v>
      </c>
      <c r="G321" s="85"/>
      <c r="H321" s="85"/>
      <c r="I321" s="85"/>
      <c r="J321" s="85"/>
      <c r="K321" s="85"/>
      <c r="L321" s="85"/>
      <c r="M321" s="86">
        <f t="shared" ref="M321:M328" si="303">SUM(G321:L321)</f>
        <v>0</v>
      </c>
    </row>
    <row r="322" spans="1:13" x14ac:dyDescent="0.25">
      <c r="A322" s="146"/>
      <c r="B322" s="138"/>
      <c r="C322" s="138"/>
      <c r="D322" s="83"/>
      <c r="E322" s="143"/>
      <c r="F322" s="84" t="s">
        <v>196</v>
      </c>
      <c r="G322" s="85"/>
      <c r="H322" s="85"/>
      <c r="I322" s="85"/>
      <c r="J322" s="85"/>
      <c r="K322" s="85"/>
      <c r="L322" s="85"/>
      <c r="M322" s="86">
        <f t="shared" si="303"/>
        <v>0</v>
      </c>
    </row>
    <row r="323" spans="1:13" x14ac:dyDescent="0.25">
      <c r="A323" s="146"/>
      <c r="B323" s="138"/>
      <c r="C323" s="138"/>
      <c r="D323" s="83"/>
      <c r="E323" s="144"/>
      <c r="F323" s="88" t="s">
        <v>425</v>
      </c>
      <c r="G323" s="89">
        <f t="shared" ref="G323" si="304">SUM(G320:G322)</f>
        <v>0</v>
      </c>
      <c r="H323" s="89">
        <f t="shared" ref="H323" si="305">SUM(H320:H322)</f>
        <v>0</v>
      </c>
      <c r="I323" s="89">
        <f t="shared" ref="I323" si="306">SUM(I320:I322)</f>
        <v>0</v>
      </c>
      <c r="J323" s="89">
        <f t="shared" ref="J323" si="307">SUM(J320:J322)</f>
        <v>0</v>
      </c>
      <c r="K323" s="89">
        <f t="shared" ref="K323" si="308">SUM(K320:K322)</f>
        <v>0</v>
      </c>
      <c r="L323" s="89">
        <f>SUM(L320:L322)</f>
        <v>0</v>
      </c>
      <c r="M323" s="89">
        <f t="shared" si="303"/>
        <v>0</v>
      </c>
    </row>
    <row r="324" spans="1:13" x14ac:dyDescent="0.25">
      <c r="A324" s="146"/>
      <c r="B324" s="138"/>
      <c r="C324" s="138"/>
      <c r="D324" s="83"/>
      <c r="E324" s="142" t="s">
        <v>427</v>
      </c>
      <c r="F324" s="84" t="s">
        <v>194</v>
      </c>
      <c r="G324" s="85"/>
      <c r="H324" s="85"/>
      <c r="I324" s="85"/>
      <c r="J324" s="85"/>
      <c r="K324" s="85"/>
      <c r="L324" s="85"/>
      <c r="M324" s="86">
        <f t="shared" si="303"/>
        <v>0</v>
      </c>
    </row>
    <row r="325" spans="1:13" x14ac:dyDescent="0.25">
      <c r="A325" s="146"/>
      <c r="B325" s="138"/>
      <c r="C325" s="138"/>
      <c r="D325" s="83"/>
      <c r="E325" s="143"/>
      <c r="F325" s="84" t="s">
        <v>195</v>
      </c>
      <c r="G325" s="85"/>
      <c r="H325" s="85"/>
      <c r="I325" s="85"/>
      <c r="J325" s="85"/>
      <c r="K325" s="85"/>
      <c r="L325" s="85"/>
      <c r="M325" s="86">
        <f t="shared" si="303"/>
        <v>0</v>
      </c>
    </row>
    <row r="326" spans="1:13" x14ac:dyDescent="0.25">
      <c r="A326" s="146"/>
      <c r="B326" s="138"/>
      <c r="C326" s="138"/>
      <c r="D326" s="83"/>
      <c r="E326" s="143"/>
      <c r="F326" s="84" t="s">
        <v>196</v>
      </c>
      <c r="G326" s="85"/>
      <c r="H326" s="85"/>
      <c r="I326" s="85"/>
      <c r="J326" s="85"/>
      <c r="K326" s="85"/>
      <c r="L326" s="85"/>
      <c r="M326" s="86">
        <f t="shared" si="303"/>
        <v>0</v>
      </c>
    </row>
    <row r="327" spans="1:13" x14ac:dyDescent="0.25">
      <c r="A327" s="146"/>
      <c r="B327" s="138"/>
      <c r="C327" s="138"/>
      <c r="D327" s="83"/>
      <c r="E327" s="144"/>
      <c r="F327" s="88" t="s">
        <v>426</v>
      </c>
      <c r="G327" s="89">
        <f>SUM(G324:G326)</f>
        <v>0</v>
      </c>
      <c r="H327" s="89">
        <f>SUM(H324:H326)</f>
        <v>0</v>
      </c>
      <c r="I327" s="89">
        <f t="shared" ref="I327" si="309">SUM(I324:I326)</f>
        <v>0</v>
      </c>
      <c r="J327" s="89">
        <f t="shared" ref="J327" si="310">SUM(J324:J326)</f>
        <v>0</v>
      </c>
      <c r="K327" s="89">
        <f t="shared" ref="K327" si="311">SUM(K324:K326)</f>
        <v>0</v>
      </c>
      <c r="L327" s="89">
        <f>SUM(L324:L326)</f>
        <v>0</v>
      </c>
      <c r="M327" s="89">
        <f t="shared" si="303"/>
        <v>0</v>
      </c>
    </row>
    <row r="328" spans="1:13" x14ac:dyDescent="0.25">
      <c r="A328" s="146"/>
      <c r="B328" s="138"/>
      <c r="C328" s="138"/>
      <c r="D328" s="83"/>
      <c r="E328" s="139" t="s">
        <v>428</v>
      </c>
      <c r="F328" s="139"/>
      <c r="G328" s="90">
        <f t="shared" ref="G328:H328" si="312">SUM(G323,G327)</f>
        <v>0</v>
      </c>
      <c r="H328" s="90">
        <f t="shared" si="312"/>
        <v>0</v>
      </c>
      <c r="I328" s="90">
        <f t="shared" ref="I328" si="313">SUM(I323,I327)</f>
        <v>0</v>
      </c>
      <c r="J328" s="90">
        <f t="shared" ref="J328" si="314">SUM(J323,J327)</f>
        <v>0</v>
      </c>
      <c r="K328" s="90">
        <f t="shared" ref="K328" si="315">SUM(K323,K327)</f>
        <v>0</v>
      </c>
      <c r="L328" s="90">
        <f t="shared" ref="L328" si="316">SUM(L323,L327)</f>
        <v>0</v>
      </c>
      <c r="M328" s="90">
        <f t="shared" si="303"/>
        <v>0</v>
      </c>
    </row>
    <row r="329" spans="1:13" x14ac:dyDescent="0.25">
      <c r="A329" s="146"/>
      <c r="B329" s="138"/>
      <c r="C329" s="138"/>
      <c r="D329" s="146" t="s">
        <v>182</v>
      </c>
      <c r="E329" s="146"/>
      <c r="F329" s="146"/>
      <c r="G329" s="147"/>
      <c r="H329" s="147"/>
      <c r="I329" s="147"/>
      <c r="J329" s="147"/>
      <c r="K329" s="147"/>
      <c r="L329" s="147"/>
    </row>
    <row r="330" spans="1:13" x14ac:dyDescent="0.25">
      <c r="A330" s="146"/>
      <c r="B330" s="138"/>
      <c r="C330" s="138"/>
      <c r="D330" s="146" t="s">
        <v>198</v>
      </c>
      <c r="E330" s="146" t="s">
        <v>198</v>
      </c>
      <c r="F330" s="146"/>
      <c r="G330" s="147"/>
      <c r="H330" s="147"/>
      <c r="I330" s="147"/>
      <c r="J330" s="147"/>
      <c r="K330" s="147"/>
      <c r="L330" s="147"/>
    </row>
    <row r="331" spans="1:13" x14ac:dyDescent="0.25">
      <c r="A331" s="146"/>
      <c r="B331" s="138"/>
      <c r="C331" s="138"/>
      <c r="D331" s="145" t="s">
        <v>445</v>
      </c>
      <c r="E331" s="146" t="s">
        <v>198</v>
      </c>
      <c r="F331" s="146"/>
      <c r="G331" s="147"/>
      <c r="H331" s="147"/>
      <c r="I331" s="147"/>
      <c r="J331" s="147"/>
      <c r="K331" s="147"/>
      <c r="L331" s="147"/>
    </row>
    <row r="332" spans="1:13" x14ac:dyDescent="0.25">
      <c r="A332" s="146"/>
      <c r="B332" s="138"/>
      <c r="C332" s="138"/>
      <c r="D332" s="146" t="s">
        <v>432</v>
      </c>
      <c r="E332" s="146" t="s">
        <v>432</v>
      </c>
      <c r="F332" s="146"/>
      <c r="G332" s="147"/>
      <c r="H332" s="147"/>
      <c r="I332" s="147"/>
      <c r="J332" s="147"/>
      <c r="K332" s="147"/>
      <c r="L332" s="147"/>
    </row>
    <row r="334" spans="1:13" ht="25.5" x14ac:dyDescent="0.25">
      <c r="A334" s="79" t="s">
        <v>2</v>
      </c>
      <c r="B334" s="80" t="s">
        <v>181</v>
      </c>
      <c r="C334" s="80" t="s">
        <v>431</v>
      </c>
      <c r="D334" s="80" t="s">
        <v>419</v>
      </c>
      <c r="E334" s="81" t="s">
        <v>430</v>
      </c>
      <c r="F334" s="82"/>
      <c r="G334" s="80" t="s">
        <v>420</v>
      </c>
      <c r="H334" s="80" t="s">
        <v>446</v>
      </c>
      <c r="I334" s="80" t="s">
        <v>421</v>
      </c>
      <c r="J334" s="80" t="s">
        <v>422</v>
      </c>
      <c r="K334" s="80" t="s">
        <v>423</v>
      </c>
      <c r="L334" s="80" t="s">
        <v>424</v>
      </c>
      <c r="M334" s="80" t="s">
        <v>154</v>
      </c>
    </row>
    <row r="335" spans="1:13" x14ac:dyDescent="0.25">
      <c r="A335" s="146">
        <v>23</v>
      </c>
      <c r="B335" s="138"/>
      <c r="C335" s="138"/>
      <c r="D335" s="83"/>
      <c r="E335" s="142" t="s">
        <v>179</v>
      </c>
      <c r="F335" s="84" t="s">
        <v>194</v>
      </c>
      <c r="G335" s="85"/>
      <c r="H335" s="85"/>
      <c r="I335" s="85"/>
      <c r="J335" s="85"/>
      <c r="K335" s="85"/>
      <c r="L335" s="85"/>
      <c r="M335" s="86">
        <f>SUM(G335:L335)</f>
        <v>0</v>
      </c>
    </row>
    <row r="336" spans="1:13" x14ac:dyDescent="0.25">
      <c r="A336" s="146"/>
      <c r="B336" s="138"/>
      <c r="C336" s="138"/>
      <c r="D336" s="83"/>
      <c r="E336" s="143"/>
      <c r="F336" s="84" t="s">
        <v>195</v>
      </c>
      <c r="G336" s="85"/>
      <c r="H336" s="85"/>
      <c r="I336" s="85"/>
      <c r="J336" s="85"/>
      <c r="K336" s="85"/>
      <c r="L336" s="85"/>
      <c r="M336" s="86">
        <f t="shared" ref="M336:M343" si="317">SUM(G336:L336)</f>
        <v>0</v>
      </c>
    </row>
    <row r="337" spans="1:13" x14ac:dyDescent="0.25">
      <c r="A337" s="146"/>
      <c r="B337" s="138"/>
      <c r="C337" s="138"/>
      <c r="D337" s="83"/>
      <c r="E337" s="143"/>
      <c r="F337" s="84" t="s">
        <v>196</v>
      </c>
      <c r="G337" s="85"/>
      <c r="H337" s="85"/>
      <c r="I337" s="85"/>
      <c r="J337" s="85"/>
      <c r="K337" s="85"/>
      <c r="L337" s="85"/>
      <c r="M337" s="86">
        <f t="shared" si="317"/>
        <v>0</v>
      </c>
    </row>
    <row r="338" spans="1:13" x14ac:dyDescent="0.25">
      <c r="A338" s="146"/>
      <c r="B338" s="138"/>
      <c r="C338" s="138"/>
      <c r="D338" s="83"/>
      <c r="E338" s="144"/>
      <c r="F338" s="88" t="s">
        <v>425</v>
      </c>
      <c r="G338" s="89">
        <f t="shared" ref="G338" si="318">SUM(G335:G337)</f>
        <v>0</v>
      </c>
      <c r="H338" s="89">
        <f t="shared" ref="H338" si="319">SUM(H335:H337)</f>
        <v>0</v>
      </c>
      <c r="I338" s="89">
        <f t="shared" ref="I338" si="320">SUM(I335:I337)</f>
        <v>0</v>
      </c>
      <c r="J338" s="89">
        <f t="shared" ref="J338" si="321">SUM(J335:J337)</f>
        <v>0</v>
      </c>
      <c r="K338" s="89">
        <f t="shared" ref="K338" si="322">SUM(K335:K337)</f>
        <v>0</v>
      </c>
      <c r="L338" s="89">
        <f>SUM(L335:L337)</f>
        <v>0</v>
      </c>
      <c r="M338" s="89">
        <f t="shared" si="317"/>
        <v>0</v>
      </c>
    </row>
    <row r="339" spans="1:13" x14ac:dyDescent="0.25">
      <c r="A339" s="146"/>
      <c r="B339" s="138"/>
      <c r="C339" s="138"/>
      <c r="D339" s="83"/>
      <c r="E339" s="142" t="s">
        <v>427</v>
      </c>
      <c r="F339" s="84" t="s">
        <v>194</v>
      </c>
      <c r="G339" s="85"/>
      <c r="H339" s="85"/>
      <c r="I339" s="85"/>
      <c r="J339" s="85"/>
      <c r="K339" s="85"/>
      <c r="L339" s="85"/>
      <c r="M339" s="86">
        <f t="shared" si="317"/>
        <v>0</v>
      </c>
    </row>
    <row r="340" spans="1:13" x14ac:dyDescent="0.25">
      <c r="A340" s="146"/>
      <c r="B340" s="138"/>
      <c r="C340" s="138"/>
      <c r="D340" s="83"/>
      <c r="E340" s="143"/>
      <c r="F340" s="84" t="s">
        <v>195</v>
      </c>
      <c r="G340" s="85"/>
      <c r="H340" s="85"/>
      <c r="I340" s="85"/>
      <c r="J340" s="85"/>
      <c r="K340" s="85"/>
      <c r="L340" s="85"/>
      <c r="M340" s="86">
        <f t="shared" si="317"/>
        <v>0</v>
      </c>
    </row>
    <row r="341" spans="1:13" x14ac:dyDescent="0.25">
      <c r="A341" s="146"/>
      <c r="B341" s="138"/>
      <c r="C341" s="138"/>
      <c r="D341" s="83"/>
      <c r="E341" s="143"/>
      <c r="F341" s="84" t="s">
        <v>196</v>
      </c>
      <c r="G341" s="85"/>
      <c r="H341" s="85"/>
      <c r="I341" s="85"/>
      <c r="J341" s="85"/>
      <c r="K341" s="85"/>
      <c r="L341" s="85"/>
      <c r="M341" s="86">
        <f t="shared" si="317"/>
        <v>0</v>
      </c>
    </row>
    <row r="342" spans="1:13" x14ac:dyDescent="0.25">
      <c r="A342" s="146"/>
      <c r="B342" s="138"/>
      <c r="C342" s="138"/>
      <c r="D342" s="83"/>
      <c r="E342" s="144"/>
      <c r="F342" s="88" t="s">
        <v>426</v>
      </c>
      <c r="G342" s="89">
        <f>SUM(G339:G341)</f>
        <v>0</v>
      </c>
      <c r="H342" s="89">
        <f>SUM(H339:H341)</f>
        <v>0</v>
      </c>
      <c r="I342" s="89">
        <f t="shared" ref="I342" si="323">SUM(I339:I341)</f>
        <v>0</v>
      </c>
      <c r="J342" s="89">
        <f t="shared" ref="J342" si="324">SUM(J339:J341)</f>
        <v>0</v>
      </c>
      <c r="K342" s="89">
        <f t="shared" ref="K342" si="325">SUM(K339:K341)</f>
        <v>0</v>
      </c>
      <c r="L342" s="89">
        <f>SUM(L339:L341)</f>
        <v>0</v>
      </c>
      <c r="M342" s="89">
        <f t="shared" si="317"/>
        <v>0</v>
      </c>
    </row>
    <row r="343" spans="1:13" x14ac:dyDescent="0.25">
      <c r="A343" s="146"/>
      <c r="B343" s="138"/>
      <c r="C343" s="138"/>
      <c r="D343" s="83"/>
      <c r="E343" s="139" t="s">
        <v>428</v>
      </c>
      <c r="F343" s="139"/>
      <c r="G343" s="90">
        <f t="shared" ref="G343:H343" si="326">SUM(G338,G342)</f>
        <v>0</v>
      </c>
      <c r="H343" s="90">
        <f t="shared" si="326"/>
        <v>0</v>
      </c>
      <c r="I343" s="90">
        <f t="shared" ref="I343" si="327">SUM(I338,I342)</f>
        <v>0</v>
      </c>
      <c r="J343" s="90">
        <f t="shared" ref="J343" si="328">SUM(J338,J342)</f>
        <v>0</v>
      </c>
      <c r="K343" s="90">
        <f t="shared" ref="K343" si="329">SUM(K338,K342)</f>
        <v>0</v>
      </c>
      <c r="L343" s="90">
        <f t="shared" ref="L343" si="330">SUM(L338,L342)</f>
        <v>0</v>
      </c>
      <c r="M343" s="90">
        <f t="shared" si="317"/>
        <v>0</v>
      </c>
    </row>
    <row r="344" spans="1:13" x14ac:dyDescent="0.25">
      <c r="A344" s="146"/>
      <c r="B344" s="138"/>
      <c r="C344" s="138"/>
      <c r="D344" s="146" t="s">
        <v>182</v>
      </c>
      <c r="E344" s="146"/>
      <c r="F344" s="146"/>
      <c r="G344" s="147"/>
      <c r="H344" s="147"/>
      <c r="I344" s="147"/>
      <c r="J344" s="147"/>
      <c r="K344" s="147"/>
      <c r="L344" s="147"/>
    </row>
    <row r="345" spans="1:13" x14ac:dyDescent="0.25">
      <c r="A345" s="146"/>
      <c r="B345" s="138"/>
      <c r="C345" s="138"/>
      <c r="D345" s="146" t="s">
        <v>198</v>
      </c>
      <c r="E345" s="146" t="s">
        <v>198</v>
      </c>
      <c r="F345" s="146"/>
      <c r="G345" s="147"/>
      <c r="H345" s="147"/>
      <c r="I345" s="147"/>
      <c r="J345" s="147"/>
      <c r="K345" s="147"/>
      <c r="L345" s="147"/>
    </row>
    <row r="346" spans="1:13" x14ac:dyDescent="0.25">
      <c r="A346" s="146"/>
      <c r="B346" s="138"/>
      <c r="C346" s="138"/>
      <c r="D346" s="145" t="s">
        <v>445</v>
      </c>
      <c r="E346" s="146" t="s">
        <v>198</v>
      </c>
      <c r="F346" s="146"/>
      <c r="G346" s="147"/>
      <c r="H346" s="147"/>
      <c r="I346" s="147"/>
      <c r="J346" s="147"/>
      <c r="K346" s="147"/>
      <c r="L346" s="147"/>
    </row>
    <row r="347" spans="1:13" x14ac:dyDescent="0.25">
      <c r="A347" s="146"/>
      <c r="B347" s="138"/>
      <c r="C347" s="138"/>
      <c r="D347" s="146" t="s">
        <v>432</v>
      </c>
      <c r="E347" s="146" t="s">
        <v>432</v>
      </c>
      <c r="F347" s="146"/>
      <c r="G347" s="147"/>
      <c r="H347" s="147"/>
      <c r="I347" s="147"/>
      <c r="J347" s="147"/>
      <c r="K347" s="147"/>
      <c r="L347" s="147"/>
    </row>
    <row r="349" spans="1:13" ht="25.5" x14ac:dyDescent="0.25">
      <c r="A349" s="79" t="s">
        <v>2</v>
      </c>
      <c r="B349" s="80" t="s">
        <v>181</v>
      </c>
      <c r="C349" s="80" t="s">
        <v>431</v>
      </c>
      <c r="D349" s="80" t="s">
        <v>419</v>
      </c>
      <c r="E349" s="81" t="s">
        <v>430</v>
      </c>
      <c r="F349" s="82"/>
      <c r="G349" s="80" t="s">
        <v>420</v>
      </c>
      <c r="H349" s="80" t="s">
        <v>446</v>
      </c>
      <c r="I349" s="80" t="s">
        <v>421</v>
      </c>
      <c r="J349" s="80" t="s">
        <v>422</v>
      </c>
      <c r="K349" s="80" t="s">
        <v>423</v>
      </c>
      <c r="L349" s="80" t="s">
        <v>424</v>
      </c>
      <c r="M349" s="80" t="s">
        <v>154</v>
      </c>
    </row>
    <row r="350" spans="1:13" x14ac:dyDescent="0.25">
      <c r="A350" s="146">
        <v>24</v>
      </c>
      <c r="B350" s="138"/>
      <c r="C350" s="138"/>
      <c r="D350" s="83"/>
      <c r="E350" s="142" t="s">
        <v>179</v>
      </c>
      <c r="F350" s="84" t="s">
        <v>194</v>
      </c>
      <c r="G350" s="85"/>
      <c r="H350" s="85"/>
      <c r="I350" s="85"/>
      <c r="J350" s="85"/>
      <c r="K350" s="85"/>
      <c r="L350" s="85"/>
      <c r="M350" s="86">
        <f>SUM(G350:L350)</f>
        <v>0</v>
      </c>
    </row>
    <row r="351" spans="1:13" x14ac:dyDescent="0.25">
      <c r="A351" s="146"/>
      <c r="B351" s="138"/>
      <c r="C351" s="138"/>
      <c r="D351" s="83"/>
      <c r="E351" s="143"/>
      <c r="F351" s="84" t="s">
        <v>195</v>
      </c>
      <c r="G351" s="85"/>
      <c r="H351" s="85"/>
      <c r="I351" s="85"/>
      <c r="J351" s="85"/>
      <c r="K351" s="85"/>
      <c r="L351" s="85"/>
      <c r="M351" s="86">
        <f t="shared" ref="M351:M358" si="331">SUM(G351:L351)</f>
        <v>0</v>
      </c>
    </row>
    <row r="352" spans="1:13" x14ac:dyDescent="0.25">
      <c r="A352" s="146"/>
      <c r="B352" s="138"/>
      <c r="C352" s="138"/>
      <c r="D352" s="83"/>
      <c r="E352" s="143"/>
      <c r="F352" s="84" t="s">
        <v>196</v>
      </c>
      <c r="G352" s="85"/>
      <c r="H352" s="85"/>
      <c r="I352" s="85"/>
      <c r="J352" s="85"/>
      <c r="K352" s="85"/>
      <c r="L352" s="85"/>
      <c r="M352" s="86">
        <f t="shared" si="331"/>
        <v>0</v>
      </c>
    </row>
    <row r="353" spans="1:13" x14ac:dyDescent="0.25">
      <c r="A353" s="146"/>
      <c r="B353" s="138"/>
      <c r="C353" s="138"/>
      <c r="D353" s="83"/>
      <c r="E353" s="144"/>
      <c r="F353" s="88" t="s">
        <v>425</v>
      </c>
      <c r="G353" s="89">
        <f t="shared" ref="G353" si="332">SUM(G350:G352)</f>
        <v>0</v>
      </c>
      <c r="H353" s="89">
        <f t="shared" ref="H353" si="333">SUM(H350:H352)</f>
        <v>0</v>
      </c>
      <c r="I353" s="89">
        <f t="shared" ref="I353" si="334">SUM(I350:I352)</f>
        <v>0</v>
      </c>
      <c r="J353" s="89">
        <f t="shared" ref="J353" si="335">SUM(J350:J352)</f>
        <v>0</v>
      </c>
      <c r="K353" s="89">
        <f t="shared" ref="K353" si="336">SUM(K350:K352)</f>
        <v>0</v>
      </c>
      <c r="L353" s="89">
        <f>SUM(L350:L352)</f>
        <v>0</v>
      </c>
      <c r="M353" s="89">
        <f t="shared" si="331"/>
        <v>0</v>
      </c>
    </row>
    <row r="354" spans="1:13" x14ac:dyDescent="0.25">
      <c r="A354" s="146"/>
      <c r="B354" s="138"/>
      <c r="C354" s="138"/>
      <c r="D354" s="83"/>
      <c r="E354" s="142" t="s">
        <v>427</v>
      </c>
      <c r="F354" s="84" t="s">
        <v>194</v>
      </c>
      <c r="G354" s="85"/>
      <c r="H354" s="85"/>
      <c r="I354" s="85"/>
      <c r="J354" s="85"/>
      <c r="K354" s="85"/>
      <c r="L354" s="85"/>
      <c r="M354" s="86">
        <f t="shared" si="331"/>
        <v>0</v>
      </c>
    </row>
    <row r="355" spans="1:13" x14ac:dyDescent="0.25">
      <c r="A355" s="146"/>
      <c r="B355" s="138"/>
      <c r="C355" s="138"/>
      <c r="D355" s="83"/>
      <c r="E355" s="143"/>
      <c r="F355" s="84" t="s">
        <v>195</v>
      </c>
      <c r="G355" s="85"/>
      <c r="H355" s="85"/>
      <c r="I355" s="85"/>
      <c r="J355" s="85"/>
      <c r="K355" s="85"/>
      <c r="L355" s="85"/>
      <c r="M355" s="86">
        <f t="shared" si="331"/>
        <v>0</v>
      </c>
    </row>
    <row r="356" spans="1:13" x14ac:dyDescent="0.25">
      <c r="A356" s="146"/>
      <c r="B356" s="138"/>
      <c r="C356" s="138"/>
      <c r="D356" s="83"/>
      <c r="E356" s="143"/>
      <c r="F356" s="84" t="s">
        <v>196</v>
      </c>
      <c r="G356" s="85"/>
      <c r="H356" s="85"/>
      <c r="I356" s="85"/>
      <c r="J356" s="85"/>
      <c r="K356" s="85"/>
      <c r="L356" s="85"/>
      <c r="M356" s="86">
        <f t="shared" si="331"/>
        <v>0</v>
      </c>
    </row>
    <row r="357" spans="1:13" x14ac:dyDescent="0.25">
      <c r="A357" s="146"/>
      <c r="B357" s="138"/>
      <c r="C357" s="138"/>
      <c r="D357" s="83"/>
      <c r="E357" s="144"/>
      <c r="F357" s="88" t="s">
        <v>426</v>
      </c>
      <c r="G357" s="89">
        <f>SUM(G354:G356)</f>
        <v>0</v>
      </c>
      <c r="H357" s="89">
        <f>SUM(H354:H356)</f>
        <v>0</v>
      </c>
      <c r="I357" s="89">
        <f t="shared" ref="I357" si="337">SUM(I354:I356)</f>
        <v>0</v>
      </c>
      <c r="J357" s="89">
        <f t="shared" ref="J357" si="338">SUM(J354:J356)</f>
        <v>0</v>
      </c>
      <c r="K357" s="89">
        <f t="shared" ref="K357" si="339">SUM(K354:K356)</f>
        <v>0</v>
      </c>
      <c r="L357" s="89">
        <f>SUM(L354:L356)</f>
        <v>0</v>
      </c>
      <c r="M357" s="89">
        <f t="shared" si="331"/>
        <v>0</v>
      </c>
    </row>
    <row r="358" spans="1:13" x14ac:dyDescent="0.25">
      <c r="A358" s="146"/>
      <c r="B358" s="138"/>
      <c r="C358" s="138"/>
      <c r="D358" s="83"/>
      <c r="E358" s="139" t="s">
        <v>428</v>
      </c>
      <c r="F358" s="139"/>
      <c r="G358" s="90">
        <f t="shared" ref="G358:H358" si="340">SUM(G353,G357)</f>
        <v>0</v>
      </c>
      <c r="H358" s="90">
        <f t="shared" si="340"/>
        <v>0</v>
      </c>
      <c r="I358" s="90">
        <f t="shared" ref="I358" si="341">SUM(I353,I357)</f>
        <v>0</v>
      </c>
      <c r="J358" s="90">
        <f t="shared" ref="J358" si="342">SUM(J353,J357)</f>
        <v>0</v>
      </c>
      <c r="K358" s="90">
        <f t="shared" ref="K358" si="343">SUM(K353,K357)</f>
        <v>0</v>
      </c>
      <c r="L358" s="90">
        <f t="shared" ref="L358" si="344">SUM(L353,L357)</f>
        <v>0</v>
      </c>
      <c r="M358" s="90">
        <f t="shared" si="331"/>
        <v>0</v>
      </c>
    </row>
    <row r="359" spans="1:13" x14ac:dyDescent="0.25">
      <c r="A359" s="146"/>
      <c r="B359" s="138"/>
      <c r="C359" s="138"/>
      <c r="D359" s="146" t="s">
        <v>182</v>
      </c>
      <c r="E359" s="146"/>
      <c r="F359" s="146"/>
      <c r="G359" s="147"/>
      <c r="H359" s="147"/>
      <c r="I359" s="147"/>
      <c r="J359" s="147"/>
      <c r="K359" s="147"/>
      <c r="L359" s="147"/>
    </row>
    <row r="360" spans="1:13" x14ac:dyDescent="0.25">
      <c r="A360" s="146"/>
      <c r="B360" s="138"/>
      <c r="C360" s="138"/>
      <c r="D360" s="146" t="s">
        <v>198</v>
      </c>
      <c r="E360" s="146" t="s">
        <v>198</v>
      </c>
      <c r="F360" s="146"/>
      <c r="G360" s="147"/>
      <c r="H360" s="147"/>
      <c r="I360" s="147"/>
      <c r="J360" s="147"/>
      <c r="K360" s="147"/>
      <c r="L360" s="147"/>
    </row>
    <row r="361" spans="1:13" x14ac:dyDescent="0.25">
      <c r="A361" s="146"/>
      <c r="B361" s="138"/>
      <c r="C361" s="138"/>
      <c r="D361" s="145" t="s">
        <v>445</v>
      </c>
      <c r="E361" s="146" t="s">
        <v>198</v>
      </c>
      <c r="F361" s="146"/>
      <c r="G361" s="147"/>
      <c r="H361" s="147"/>
      <c r="I361" s="147"/>
      <c r="J361" s="147"/>
      <c r="K361" s="147"/>
      <c r="L361" s="147"/>
    </row>
    <row r="362" spans="1:13" x14ac:dyDescent="0.25">
      <c r="A362" s="146"/>
      <c r="B362" s="138"/>
      <c r="C362" s="138"/>
      <c r="D362" s="146" t="s">
        <v>432</v>
      </c>
      <c r="E362" s="146" t="s">
        <v>432</v>
      </c>
      <c r="F362" s="146"/>
      <c r="G362" s="147"/>
      <c r="H362" s="147"/>
      <c r="I362" s="147"/>
      <c r="J362" s="147"/>
      <c r="K362" s="147"/>
      <c r="L362" s="147"/>
    </row>
    <row r="364" spans="1:13" ht="25.5" x14ac:dyDescent="0.25">
      <c r="A364" s="79" t="s">
        <v>2</v>
      </c>
      <c r="B364" s="80" t="s">
        <v>181</v>
      </c>
      <c r="C364" s="80" t="s">
        <v>431</v>
      </c>
      <c r="D364" s="80" t="s">
        <v>419</v>
      </c>
      <c r="E364" s="81" t="s">
        <v>430</v>
      </c>
      <c r="F364" s="82"/>
      <c r="G364" s="80" t="s">
        <v>420</v>
      </c>
      <c r="H364" s="80" t="s">
        <v>446</v>
      </c>
      <c r="I364" s="80" t="s">
        <v>421</v>
      </c>
      <c r="J364" s="80" t="s">
        <v>422</v>
      </c>
      <c r="K364" s="80" t="s">
        <v>423</v>
      </c>
      <c r="L364" s="80" t="s">
        <v>424</v>
      </c>
      <c r="M364" s="80" t="s">
        <v>154</v>
      </c>
    </row>
    <row r="365" spans="1:13" x14ac:dyDescent="0.25">
      <c r="A365" s="146">
        <v>25</v>
      </c>
      <c r="B365" s="138"/>
      <c r="C365" s="138"/>
      <c r="D365" s="83"/>
      <c r="E365" s="142" t="s">
        <v>179</v>
      </c>
      <c r="F365" s="84" t="s">
        <v>194</v>
      </c>
      <c r="G365" s="85"/>
      <c r="H365" s="85"/>
      <c r="I365" s="85"/>
      <c r="J365" s="85"/>
      <c r="K365" s="85"/>
      <c r="L365" s="85"/>
      <c r="M365" s="86">
        <f>SUM(G365:L365)</f>
        <v>0</v>
      </c>
    </row>
    <row r="366" spans="1:13" x14ac:dyDescent="0.25">
      <c r="A366" s="146"/>
      <c r="B366" s="138"/>
      <c r="C366" s="138"/>
      <c r="D366" s="83"/>
      <c r="E366" s="143"/>
      <c r="F366" s="84" t="s">
        <v>195</v>
      </c>
      <c r="G366" s="85"/>
      <c r="H366" s="85"/>
      <c r="I366" s="85"/>
      <c r="J366" s="85"/>
      <c r="K366" s="85"/>
      <c r="L366" s="85"/>
      <c r="M366" s="86">
        <f t="shared" ref="M366:M373" si="345">SUM(G366:L366)</f>
        <v>0</v>
      </c>
    </row>
    <row r="367" spans="1:13" x14ac:dyDescent="0.25">
      <c r="A367" s="146"/>
      <c r="B367" s="138"/>
      <c r="C367" s="138"/>
      <c r="D367" s="83"/>
      <c r="E367" s="143"/>
      <c r="F367" s="84" t="s">
        <v>196</v>
      </c>
      <c r="G367" s="85"/>
      <c r="H367" s="85"/>
      <c r="I367" s="85"/>
      <c r="J367" s="85"/>
      <c r="K367" s="85"/>
      <c r="L367" s="85"/>
      <c r="M367" s="86">
        <f t="shared" si="345"/>
        <v>0</v>
      </c>
    </row>
    <row r="368" spans="1:13" x14ac:dyDescent="0.25">
      <c r="A368" s="146"/>
      <c r="B368" s="138"/>
      <c r="C368" s="138"/>
      <c r="D368" s="83"/>
      <c r="E368" s="144"/>
      <c r="F368" s="88" t="s">
        <v>425</v>
      </c>
      <c r="G368" s="89">
        <f t="shared" ref="G368" si="346">SUM(G365:G367)</f>
        <v>0</v>
      </c>
      <c r="H368" s="89">
        <f t="shared" ref="H368" si="347">SUM(H365:H367)</f>
        <v>0</v>
      </c>
      <c r="I368" s="89">
        <f t="shared" ref="I368" si="348">SUM(I365:I367)</f>
        <v>0</v>
      </c>
      <c r="J368" s="89">
        <f t="shared" ref="J368" si="349">SUM(J365:J367)</f>
        <v>0</v>
      </c>
      <c r="K368" s="89">
        <f t="shared" ref="K368" si="350">SUM(K365:K367)</f>
        <v>0</v>
      </c>
      <c r="L368" s="89">
        <f>SUM(L365:L367)</f>
        <v>0</v>
      </c>
      <c r="M368" s="89">
        <f t="shared" si="345"/>
        <v>0</v>
      </c>
    </row>
    <row r="369" spans="1:13" x14ac:dyDescent="0.25">
      <c r="A369" s="146"/>
      <c r="B369" s="138"/>
      <c r="C369" s="138"/>
      <c r="D369" s="83"/>
      <c r="E369" s="142" t="s">
        <v>427</v>
      </c>
      <c r="F369" s="84" t="s">
        <v>194</v>
      </c>
      <c r="G369" s="85"/>
      <c r="H369" s="85"/>
      <c r="I369" s="85"/>
      <c r="J369" s="85"/>
      <c r="K369" s="85"/>
      <c r="L369" s="85"/>
      <c r="M369" s="86">
        <f t="shared" si="345"/>
        <v>0</v>
      </c>
    </row>
    <row r="370" spans="1:13" x14ac:dyDescent="0.25">
      <c r="A370" s="146"/>
      <c r="B370" s="138"/>
      <c r="C370" s="138"/>
      <c r="D370" s="83"/>
      <c r="E370" s="143"/>
      <c r="F370" s="84" t="s">
        <v>195</v>
      </c>
      <c r="G370" s="85"/>
      <c r="H370" s="85"/>
      <c r="I370" s="85"/>
      <c r="J370" s="85"/>
      <c r="K370" s="85"/>
      <c r="L370" s="85"/>
      <c r="M370" s="86">
        <f t="shared" si="345"/>
        <v>0</v>
      </c>
    </row>
    <row r="371" spans="1:13" x14ac:dyDescent="0.25">
      <c r="A371" s="146"/>
      <c r="B371" s="138"/>
      <c r="C371" s="138"/>
      <c r="D371" s="83"/>
      <c r="E371" s="143"/>
      <c r="F371" s="84" t="s">
        <v>196</v>
      </c>
      <c r="G371" s="85"/>
      <c r="H371" s="85"/>
      <c r="I371" s="85"/>
      <c r="J371" s="85"/>
      <c r="K371" s="85"/>
      <c r="L371" s="85"/>
      <c r="M371" s="86">
        <f t="shared" si="345"/>
        <v>0</v>
      </c>
    </row>
    <row r="372" spans="1:13" x14ac:dyDescent="0.25">
      <c r="A372" s="146"/>
      <c r="B372" s="138"/>
      <c r="C372" s="138"/>
      <c r="D372" s="83"/>
      <c r="E372" s="144"/>
      <c r="F372" s="88" t="s">
        <v>426</v>
      </c>
      <c r="G372" s="89">
        <f>SUM(G369:G371)</f>
        <v>0</v>
      </c>
      <c r="H372" s="89">
        <f>SUM(H369:H371)</f>
        <v>0</v>
      </c>
      <c r="I372" s="89">
        <f t="shared" ref="I372" si="351">SUM(I369:I371)</f>
        <v>0</v>
      </c>
      <c r="J372" s="89">
        <f t="shared" ref="J372" si="352">SUM(J369:J371)</f>
        <v>0</v>
      </c>
      <c r="K372" s="89">
        <f t="shared" ref="K372" si="353">SUM(K369:K371)</f>
        <v>0</v>
      </c>
      <c r="L372" s="89">
        <f>SUM(L369:L371)</f>
        <v>0</v>
      </c>
      <c r="M372" s="89">
        <f t="shared" si="345"/>
        <v>0</v>
      </c>
    </row>
    <row r="373" spans="1:13" x14ac:dyDescent="0.25">
      <c r="A373" s="146"/>
      <c r="B373" s="138"/>
      <c r="C373" s="138"/>
      <c r="D373" s="83"/>
      <c r="E373" s="139" t="s">
        <v>428</v>
      </c>
      <c r="F373" s="139"/>
      <c r="G373" s="90">
        <f t="shared" ref="G373:H373" si="354">SUM(G368,G372)</f>
        <v>0</v>
      </c>
      <c r="H373" s="90">
        <f t="shared" si="354"/>
        <v>0</v>
      </c>
      <c r="I373" s="90">
        <f t="shared" ref="I373" si="355">SUM(I368,I372)</f>
        <v>0</v>
      </c>
      <c r="J373" s="90">
        <f t="shared" ref="J373" si="356">SUM(J368,J372)</f>
        <v>0</v>
      </c>
      <c r="K373" s="90">
        <f t="shared" ref="K373" si="357">SUM(K368,K372)</f>
        <v>0</v>
      </c>
      <c r="L373" s="90">
        <f t="shared" ref="L373" si="358">SUM(L368,L372)</f>
        <v>0</v>
      </c>
      <c r="M373" s="90">
        <f t="shared" si="345"/>
        <v>0</v>
      </c>
    </row>
    <row r="374" spans="1:13" x14ac:dyDescent="0.25">
      <c r="A374" s="146"/>
      <c r="B374" s="138"/>
      <c r="C374" s="138"/>
      <c r="D374" s="146" t="s">
        <v>182</v>
      </c>
      <c r="E374" s="146"/>
      <c r="F374" s="146"/>
      <c r="G374" s="147"/>
      <c r="H374" s="147"/>
      <c r="I374" s="147"/>
      <c r="J374" s="147"/>
      <c r="K374" s="147"/>
      <c r="L374" s="147"/>
    </row>
    <row r="375" spans="1:13" x14ac:dyDescent="0.25">
      <c r="A375" s="146"/>
      <c r="B375" s="138"/>
      <c r="C375" s="138"/>
      <c r="D375" s="146" t="s">
        <v>198</v>
      </c>
      <c r="E375" s="146" t="s">
        <v>198</v>
      </c>
      <c r="F375" s="146"/>
      <c r="G375" s="147"/>
      <c r="H375" s="147"/>
      <c r="I375" s="147"/>
      <c r="J375" s="147"/>
      <c r="K375" s="147"/>
      <c r="L375" s="147"/>
    </row>
    <row r="376" spans="1:13" x14ac:dyDescent="0.25">
      <c r="A376" s="146"/>
      <c r="B376" s="138"/>
      <c r="C376" s="138"/>
      <c r="D376" s="145" t="s">
        <v>445</v>
      </c>
      <c r="E376" s="146" t="s">
        <v>198</v>
      </c>
      <c r="F376" s="146"/>
      <c r="G376" s="147"/>
      <c r="H376" s="147"/>
      <c r="I376" s="147"/>
      <c r="J376" s="147"/>
      <c r="K376" s="147"/>
      <c r="L376" s="147"/>
    </row>
    <row r="377" spans="1:13" x14ac:dyDescent="0.25">
      <c r="A377" s="146"/>
      <c r="B377" s="138"/>
      <c r="C377" s="138"/>
      <c r="D377" s="146" t="s">
        <v>432</v>
      </c>
      <c r="E377" s="146" t="s">
        <v>432</v>
      </c>
      <c r="F377" s="146"/>
      <c r="G377" s="147"/>
      <c r="H377" s="147"/>
      <c r="I377" s="147"/>
      <c r="J377" s="147"/>
      <c r="K377" s="147"/>
      <c r="L377" s="147"/>
    </row>
    <row r="379" spans="1:13" ht="25.5" x14ac:dyDescent="0.25">
      <c r="A379" s="79" t="s">
        <v>2</v>
      </c>
      <c r="B379" s="80" t="s">
        <v>181</v>
      </c>
      <c r="C379" s="80" t="s">
        <v>431</v>
      </c>
      <c r="D379" s="80" t="s">
        <v>419</v>
      </c>
      <c r="E379" s="81" t="s">
        <v>430</v>
      </c>
      <c r="F379" s="82"/>
      <c r="G379" s="80" t="s">
        <v>420</v>
      </c>
      <c r="H379" s="80" t="s">
        <v>446</v>
      </c>
      <c r="I379" s="80" t="s">
        <v>421</v>
      </c>
      <c r="J379" s="80" t="s">
        <v>422</v>
      </c>
      <c r="K379" s="80" t="s">
        <v>423</v>
      </c>
      <c r="L379" s="80" t="s">
        <v>424</v>
      </c>
      <c r="M379" s="80" t="s">
        <v>154</v>
      </c>
    </row>
    <row r="380" spans="1:13" x14ac:dyDescent="0.25">
      <c r="A380" s="146">
        <v>26</v>
      </c>
      <c r="B380" s="138"/>
      <c r="C380" s="138"/>
      <c r="D380" s="83"/>
      <c r="E380" s="142" t="s">
        <v>179</v>
      </c>
      <c r="F380" s="84" t="s">
        <v>194</v>
      </c>
      <c r="G380" s="85"/>
      <c r="H380" s="85"/>
      <c r="I380" s="85"/>
      <c r="J380" s="85"/>
      <c r="K380" s="85"/>
      <c r="L380" s="85"/>
      <c r="M380" s="86">
        <f>SUM(G380:L380)</f>
        <v>0</v>
      </c>
    </row>
    <row r="381" spans="1:13" x14ac:dyDescent="0.25">
      <c r="A381" s="146"/>
      <c r="B381" s="138"/>
      <c r="C381" s="138"/>
      <c r="D381" s="83"/>
      <c r="E381" s="143"/>
      <c r="F381" s="84" t="s">
        <v>195</v>
      </c>
      <c r="G381" s="85"/>
      <c r="H381" s="85"/>
      <c r="I381" s="85"/>
      <c r="J381" s="85"/>
      <c r="K381" s="85"/>
      <c r="L381" s="85"/>
      <c r="M381" s="86">
        <f t="shared" ref="M381:M388" si="359">SUM(G381:L381)</f>
        <v>0</v>
      </c>
    </row>
    <row r="382" spans="1:13" x14ac:dyDescent="0.25">
      <c r="A382" s="146"/>
      <c r="B382" s="138"/>
      <c r="C382" s="138"/>
      <c r="D382" s="83"/>
      <c r="E382" s="143"/>
      <c r="F382" s="84" t="s">
        <v>196</v>
      </c>
      <c r="G382" s="85"/>
      <c r="H382" s="85"/>
      <c r="I382" s="85"/>
      <c r="J382" s="85"/>
      <c r="K382" s="85"/>
      <c r="L382" s="85"/>
      <c r="M382" s="86">
        <f t="shared" si="359"/>
        <v>0</v>
      </c>
    </row>
    <row r="383" spans="1:13" x14ac:dyDescent="0.25">
      <c r="A383" s="146"/>
      <c r="B383" s="138"/>
      <c r="C383" s="138"/>
      <c r="D383" s="83"/>
      <c r="E383" s="144"/>
      <c r="F383" s="88" t="s">
        <v>425</v>
      </c>
      <c r="G383" s="89">
        <f t="shared" ref="G383" si="360">SUM(G380:G382)</f>
        <v>0</v>
      </c>
      <c r="H383" s="89">
        <f t="shared" ref="H383" si="361">SUM(H380:H382)</f>
        <v>0</v>
      </c>
      <c r="I383" s="89">
        <f t="shared" ref="I383" si="362">SUM(I380:I382)</f>
        <v>0</v>
      </c>
      <c r="J383" s="89">
        <f t="shared" ref="J383" si="363">SUM(J380:J382)</f>
        <v>0</v>
      </c>
      <c r="K383" s="89">
        <f t="shared" ref="K383" si="364">SUM(K380:K382)</f>
        <v>0</v>
      </c>
      <c r="L383" s="89">
        <f>SUM(L380:L382)</f>
        <v>0</v>
      </c>
      <c r="M383" s="89">
        <f t="shared" si="359"/>
        <v>0</v>
      </c>
    </row>
    <row r="384" spans="1:13" x14ac:dyDescent="0.25">
      <c r="A384" s="146"/>
      <c r="B384" s="138"/>
      <c r="C384" s="138"/>
      <c r="D384" s="83"/>
      <c r="E384" s="142" t="s">
        <v>427</v>
      </c>
      <c r="F384" s="84" t="s">
        <v>194</v>
      </c>
      <c r="G384" s="85"/>
      <c r="H384" s="85"/>
      <c r="I384" s="85"/>
      <c r="J384" s="85"/>
      <c r="K384" s="85"/>
      <c r="L384" s="85"/>
      <c r="M384" s="86">
        <f t="shared" si="359"/>
        <v>0</v>
      </c>
    </row>
    <row r="385" spans="1:13" x14ac:dyDescent="0.25">
      <c r="A385" s="146"/>
      <c r="B385" s="138"/>
      <c r="C385" s="138"/>
      <c r="D385" s="83"/>
      <c r="E385" s="143"/>
      <c r="F385" s="84" t="s">
        <v>195</v>
      </c>
      <c r="G385" s="85"/>
      <c r="H385" s="85"/>
      <c r="I385" s="85"/>
      <c r="J385" s="85"/>
      <c r="K385" s="85"/>
      <c r="L385" s="85"/>
      <c r="M385" s="86">
        <f t="shared" si="359"/>
        <v>0</v>
      </c>
    </row>
    <row r="386" spans="1:13" x14ac:dyDescent="0.25">
      <c r="A386" s="146"/>
      <c r="B386" s="138"/>
      <c r="C386" s="138"/>
      <c r="D386" s="83"/>
      <c r="E386" s="143"/>
      <c r="F386" s="84" t="s">
        <v>196</v>
      </c>
      <c r="G386" s="85"/>
      <c r="H386" s="85"/>
      <c r="I386" s="85"/>
      <c r="J386" s="85"/>
      <c r="K386" s="85"/>
      <c r="L386" s="85"/>
      <c r="M386" s="86">
        <f t="shared" si="359"/>
        <v>0</v>
      </c>
    </row>
    <row r="387" spans="1:13" x14ac:dyDescent="0.25">
      <c r="A387" s="146"/>
      <c r="B387" s="138"/>
      <c r="C387" s="138"/>
      <c r="D387" s="83"/>
      <c r="E387" s="144"/>
      <c r="F387" s="88" t="s">
        <v>426</v>
      </c>
      <c r="G387" s="89">
        <f>SUM(G384:G386)</f>
        <v>0</v>
      </c>
      <c r="H387" s="89">
        <f>SUM(H384:H386)</f>
        <v>0</v>
      </c>
      <c r="I387" s="89">
        <f t="shared" ref="I387" si="365">SUM(I384:I386)</f>
        <v>0</v>
      </c>
      <c r="J387" s="89">
        <f t="shared" ref="J387" si="366">SUM(J384:J386)</f>
        <v>0</v>
      </c>
      <c r="K387" s="89">
        <f t="shared" ref="K387" si="367">SUM(K384:K386)</f>
        <v>0</v>
      </c>
      <c r="L387" s="89">
        <f>SUM(L384:L386)</f>
        <v>0</v>
      </c>
      <c r="M387" s="89">
        <f t="shared" si="359"/>
        <v>0</v>
      </c>
    </row>
    <row r="388" spans="1:13" x14ac:dyDescent="0.25">
      <c r="A388" s="146"/>
      <c r="B388" s="138"/>
      <c r="C388" s="138"/>
      <c r="D388" s="83"/>
      <c r="E388" s="139" t="s">
        <v>428</v>
      </c>
      <c r="F388" s="139"/>
      <c r="G388" s="90">
        <f t="shared" ref="G388:H388" si="368">SUM(G383,G387)</f>
        <v>0</v>
      </c>
      <c r="H388" s="90">
        <f t="shared" si="368"/>
        <v>0</v>
      </c>
      <c r="I388" s="90">
        <f t="shared" ref="I388" si="369">SUM(I383,I387)</f>
        <v>0</v>
      </c>
      <c r="J388" s="90">
        <f t="shared" ref="J388" si="370">SUM(J383,J387)</f>
        <v>0</v>
      </c>
      <c r="K388" s="90">
        <f t="shared" ref="K388" si="371">SUM(K383,K387)</f>
        <v>0</v>
      </c>
      <c r="L388" s="90">
        <f t="shared" ref="L388" si="372">SUM(L383,L387)</f>
        <v>0</v>
      </c>
      <c r="M388" s="90">
        <f t="shared" si="359"/>
        <v>0</v>
      </c>
    </row>
    <row r="389" spans="1:13" x14ac:dyDescent="0.25">
      <c r="A389" s="146"/>
      <c r="B389" s="138"/>
      <c r="C389" s="138"/>
      <c r="D389" s="146" t="s">
        <v>182</v>
      </c>
      <c r="E389" s="146"/>
      <c r="F389" s="146"/>
      <c r="G389" s="147"/>
      <c r="H389" s="147"/>
      <c r="I389" s="147"/>
      <c r="J389" s="147"/>
      <c r="K389" s="147"/>
      <c r="L389" s="147"/>
    </row>
    <row r="390" spans="1:13" x14ac:dyDescent="0.25">
      <c r="A390" s="146"/>
      <c r="B390" s="138"/>
      <c r="C390" s="138"/>
      <c r="D390" s="146" t="s">
        <v>198</v>
      </c>
      <c r="E390" s="146" t="s">
        <v>198</v>
      </c>
      <c r="F390" s="146"/>
      <c r="G390" s="147"/>
      <c r="H390" s="147"/>
      <c r="I390" s="147"/>
      <c r="J390" s="147"/>
      <c r="K390" s="147"/>
      <c r="L390" s="147"/>
    </row>
    <row r="391" spans="1:13" x14ac:dyDescent="0.25">
      <c r="A391" s="146"/>
      <c r="B391" s="138"/>
      <c r="C391" s="138"/>
      <c r="D391" s="145" t="s">
        <v>445</v>
      </c>
      <c r="E391" s="146" t="s">
        <v>198</v>
      </c>
      <c r="F391" s="146"/>
      <c r="G391" s="147"/>
      <c r="H391" s="147"/>
      <c r="I391" s="147"/>
      <c r="J391" s="147"/>
      <c r="K391" s="147"/>
      <c r="L391" s="147"/>
    </row>
    <row r="392" spans="1:13" x14ac:dyDescent="0.25">
      <c r="A392" s="146"/>
      <c r="B392" s="138"/>
      <c r="C392" s="138"/>
      <c r="D392" s="146" t="s">
        <v>432</v>
      </c>
      <c r="E392" s="146" t="s">
        <v>432</v>
      </c>
      <c r="F392" s="146"/>
      <c r="G392" s="147"/>
      <c r="H392" s="147"/>
      <c r="I392" s="147"/>
      <c r="J392" s="147"/>
      <c r="K392" s="147"/>
      <c r="L392" s="147"/>
    </row>
    <row r="394" spans="1:13" ht="25.5" x14ac:dyDescent="0.25">
      <c r="A394" s="79" t="s">
        <v>2</v>
      </c>
      <c r="B394" s="80" t="s">
        <v>181</v>
      </c>
      <c r="C394" s="80" t="s">
        <v>431</v>
      </c>
      <c r="D394" s="80" t="s">
        <v>419</v>
      </c>
      <c r="E394" s="81" t="s">
        <v>430</v>
      </c>
      <c r="F394" s="82"/>
      <c r="G394" s="80" t="s">
        <v>420</v>
      </c>
      <c r="H394" s="80" t="s">
        <v>446</v>
      </c>
      <c r="I394" s="80" t="s">
        <v>421</v>
      </c>
      <c r="J394" s="80" t="s">
        <v>422</v>
      </c>
      <c r="K394" s="80" t="s">
        <v>423</v>
      </c>
      <c r="L394" s="80" t="s">
        <v>424</v>
      </c>
      <c r="M394" s="80" t="s">
        <v>154</v>
      </c>
    </row>
    <row r="395" spans="1:13" x14ac:dyDescent="0.25">
      <c r="A395" s="146">
        <v>27</v>
      </c>
      <c r="B395" s="138"/>
      <c r="C395" s="138"/>
      <c r="D395" s="83"/>
      <c r="E395" s="142" t="s">
        <v>179</v>
      </c>
      <c r="F395" s="84" t="s">
        <v>194</v>
      </c>
      <c r="G395" s="85"/>
      <c r="H395" s="85"/>
      <c r="I395" s="85"/>
      <c r="J395" s="85"/>
      <c r="K395" s="85"/>
      <c r="L395" s="85"/>
      <c r="M395" s="86">
        <f>SUM(G395:L395)</f>
        <v>0</v>
      </c>
    </row>
    <row r="396" spans="1:13" x14ac:dyDescent="0.25">
      <c r="A396" s="146"/>
      <c r="B396" s="138"/>
      <c r="C396" s="138"/>
      <c r="D396" s="83"/>
      <c r="E396" s="143"/>
      <c r="F396" s="84" t="s">
        <v>195</v>
      </c>
      <c r="G396" s="85"/>
      <c r="H396" s="85"/>
      <c r="I396" s="85"/>
      <c r="J396" s="85"/>
      <c r="K396" s="85"/>
      <c r="L396" s="85"/>
      <c r="M396" s="86">
        <f t="shared" ref="M396:M403" si="373">SUM(G396:L396)</f>
        <v>0</v>
      </c>
    </row>
    <row r="397" spans="1:13" x14ac:dyDescent="0.25">
      <c r="A397" s="146"/>
      <c r="B397" s="138"/>
      <c r="C397" s="138"/>
      <c r="D397" s="83"/>
      <c r="E397" s="143"/>
      <c r="F397" s="84" t="s">
        <v>196</v>
      </c>
      <c r="G397" s="85"/>
      <c r="H397" s="85"/>
      <c r="I397" s="85"/>
      <c r="J397" s="85"/>
      <c r="K397" s="85"/>
      <c r="L397" s="85"/>
      <c r="M397" s="86">
        <f t="shared" si="373"/>
        <v>0</v>
      </c>
    </row>
    <row r="398" spans="1:13" x14ac:dyDescent="0.25">
      <c r="A398" s="146"/>
      <c r="B398" s="138"/>
      <c r="C398" s="138"/>
      <c r="D398" s="83"/>
      <c r="E398" s="144"/>
      <c r="F398" s="88" t="s">
        <v>425</v>
      </c>
      <c r="G398" s="89">
        <f t="shared" ref="G398" si="374">SUM(G395:G397)</f>
        <v>0</v>
      </c>
      <c r="H398" s="89">
        <f t="shared" ref="H398" si="375">SUM(H395:H397)</f>
        <v>0</v>
      </c>
      <c r="I398" s="89">
        <f t="shared" ref="I398" si="376">SUM(I395:I397)</f>
        <v>0</v>
      </c>
      <c r="J398" s="89">
        <f t="shared" ref="J398" si="377">SUM(J395:J397)</f>
        <v>0</v>
      </c>
      <c r="K398" s="89">
        <f t="shared" ref="K398" si="378">SUM(K395:K397)</f>
        <v>0</v>
      </c>
      <c r="L398" s="89">
        <f>SUM(L395:L397)</f>
        <v>0</v>
      </c>
      <c r="M398" s="89">
        <f t="shared" si="373"/>
        <v>0</v>
      </c>
    </row>
    <row r="399" spans="1:13" x14ac:dyDescent="0.25">
      <c r="A399" s="146"/>
      <c r="B399" s="138"/>
      <c r="C399" s="138"/>
      <c r="D399" s="83"/>
      <c r="E399" s="142" t="s">
        <v>427</v>
      </c>
      <c r="F399" s="84" t="s">
        <v>194</v>
      </c>
      <c r="G399" s="85"/>
      <c r="H399" s="85"/>
      <c r="I399" s="85"/>
      <c r="J399" s="85"/>
      <c r="K399" s="85"/>
      <c r="L399" s="85"/>
      <c r="M399" s="86">
        <f t="shared" si="373"/>
        <v>0</v>
      </c>
    </row>
    <row r="400" spans="1:13" x14ac:dyDescent="0.25">
      <c r="A400" s="146"/>
      <c r="B400" s="138"/>
      <c r="C400" s="138"/>
      <c r="D400" s="83"/>
      <c r="E400" s="143"/>
      <c r="F400" s="84" t="s">
        <v>195</v>
      </c>
      <c r="G400" s="85"/>
      <c r="H400" s="85"/>
      <c r="I400" s="85"/>
      <c r="J400" s="85"/>
      <c r="K400" s="85"/>
      <c r="L400" s="85"/>
      <c r="M400" s="86">
        <f t="shared" si="373"/>
        <v>0</v>
      </c>
    </row>
    <row r="401" spans="1:13" x14ac:dyDescent="0.25">
      <c r="A401" s="146"/>
      <c r="B401" s="138"/>
      <c r="C401" s="138"/>
      <c r="D401" s="83"/>
      <c r="E401" s="143"/>
      <c r="F401" s="84" t="s">
        <v>196</v>
      </c>
      <c r="G401" s="85"/>
      <c r="H401" s="85"/>
      <c r="I401" s="85"/>
      <c r="J401" s="85"/>
      <c r="K401" s="85"/>
      <c r="L401" s="85"/>
      <c r="M401" s="86">
        <f t="shared" si="373"/>
        <v>0</v>
      </c>
    </row>
    <row r="402" spans="1:13" x14ac:dyDescent="0.25">
      <c r="A402" s="146"/>
      <c r="B402" s="138"/>
      <c r="C402" s="138"/>
      <c r="D402" s="83"/>
      <c r="E402" s="144"/>
      <c r="F402" s="88" t="s">
        <v>426</v>
      </c>
      <c r="G402" s="89">
        <f>SUM(G399:G401)</f>
        <v>0</v>
      </c>
      <c r="H402" s="89">
        <f>SUM(H399:H401)</f>
        <v>0</v>
      </c>
      <c r="I402" s="89">
        <f t="shared" ref="I402" si="379">SUM(I399:I401)</f>
        <v>0</v>
      </c>
      <c r="J402" s="89">
        <f t="shared" ref="J402" si="380">SUM(J399:J401)</f>
        <v>0</v>
      </c>
      <c r="K402" s="89">
        <f t="shared" ref="K402" si="381">SUM(K399:K401)</f>
        <v>0</v>
      </c>
      <c r="L402" s="89">
        <f>SUM(L399:L401)</f>
        <v>0</v>
      </c>
      <c r="M402" s="89">
        <f t="shared" si="373"/>
        <v>0</v>
      </c>
    </row>
    <row r="403" spans="1:13" x14ac:dyDescent="0.25">
      <c r="A403" s="146"/>
      <c r="B403" s="138"/>
      <c r="C403" s="138"/>
      <c r="D403" s="83"/>
      <c r="E403" s="139" t="s">
        <v>428</v>
      </c>
      <c r="F403" s="139"/>
      <c r="G403" s="90">
        <f t="shared" ref="G403:H403" si="382">SUM(G398,G402)</f>
        <v>0</v>
      </c>
      <c r="H403" s="90">
        <f t="shared" si="382"/>
        <v>0</v>
      </c>
      <c r="I403" s="90">
        <f t="shared" ref="I403" si="383">SUM(I398,I402)</f>
        <v>0</v>
      </c>
      <c r="J403" s="90">
        <f t="shared" ref="J403" si="384">SUM(J398,J402)</f>
        <v>0</v>
      </c>
      <c r="K403" s="90">
        <f t="shared" ref="K403" si="385">SUM(K398,K402)</f>
        <v>0</v>
      </c>
      <c r="L403" s="90">
        <f t="shared" ref="L403" si="386">SUM(L398,L402)</f>
        <v>0</v>
      </c>
      <c r="M403" s="90">
        <f t="shared" si="373"/>
        <v>0</v>
      </c>
    </row>
    <row r="404" spans="1:13" x14ac:dyDescent="0.25">
      <c r="A404" s="146"/>
      <c r="B404" s="138"/>
      <c r="C404" s="138"/>
      <c r="D404" s="146" t="s">
        <v>182</v>
      </c>
      <c r="E404" s="146"/>
      <c r="F404" s="146"/>
      <c r="G404" s="147"/>
      <c r="H404" s="147"/>
      <c r="I404" s="147"/>
      <c r="J404" s="147"/>
      <c r="K404" s="147"/>
      <c r="L404" s="147"/>
    </row>
    <row r="405" spans="1:13" x14ac:dyDescent="0.25">
      <c r="A405" s="146"/>
      <c r="B405" s="138"/>
      <c r="C405" s="138"/>
      <c r="D405" s="146" t="s">
        <v>198</v>
      </c>
      <c r="E405" s="146" t="s">
        <v>198</v>
      </c>
      <c r="F405" s="146"/>
      <c r="G405" s="147"/>
      <c r="H405" s="147"/>
      <c r="I405" s="147"/>
      <c r="J405" s="147"/>
      <c r="K405" s="147"/>
      <c r="L405" s="147"/>
    </row>
    <row r="406" spans="1:13" x14ac:dyDescent="0.25">
      <c r="A406" s="146"/>
      <c r="B406" s="138"/>
      <c r="C406" s="138"/>
      <c r="D406" s="145" t="s">
        <v>445</v>
      </c>
      <c r="E406" s="146" t="s">
        <v>198</v>
      </c>
      <c r="F406" s="146"/>
      <c r="G406" s="147"/>
      <c r="H406" s="147"/>
      <c r="I406" s="147"/>
      <c r="J406" s="147"/>
      <c r="K406" s="147"/>
      <c r="L406" s="147"/>
    </row>
    <row r="407" spans="1:13" x14ac:dyDescent="0.25">
      <c r="A407" s="146"/>
      <c r="B407" s="138"/>
      <c r="C407" s="138"/>
      <c r="D407" s="146" t="s">
        <v>432</v>
      </c>
      <c r="E407" s="146" t="s">
        <v>432</v>
      </c>
      <c r="F407" s="146"/>
      <c r="G407" s="147"/>
      <c r="H407" s="147"/>
      <c r="I407" s="147"/>
      <c r="J407" s="147"/>
      <c r="K407" s="147"/>
      <c r="L407" s="147"/>
    </row>
    <row r="409" spans="1:13" ht="25.5" x14ac:dyDescent="0.25">
      <c r="A409" s="79" t="s">
        <v>2</v>
      </c>
      <c r="B409" s="80" t="s">
        <v>181</v>
      </c>
      <c r="C409" s="80" t="s">
        <v>431</v>
      </c>
      <c r="D409" s="80" t="s">
        <v>419</v>
      </c>
      <c r="E409" s="81" t="s">
        <v>430</v>
      </c>
      <c r="F409" s="82"/>
      <c r="G409" s="80" t="s">
        <v>420</v>
      </c>
      <c r="H409" s="80" t="s">
        <v>446</v>
      </c>
      <c r="I409" s="80" t="s">
        <v>421</v>
      </c>
      <c r="J409" s="80" t="s">
        <v>422</v>
      </c>
      <c r="K409" s="80" t="s">
        <v>423</v>
      </c>
      <c r="L409" s="80" t="s">
        <v>424</v>
      </c>
      <c r="M409" s="80" t="s">
        <v>154</v>
      </c>
    </row>
    <row r="410" spans="1:13" x14ac:dyDescent="0.25">
      <c r="A410" s="146">
        <v>28</v>
      </c>
      <c r="B410" s="138"/>
      <c r="C410" s="138"/>
      <c r="D410" s="83"/>
      <c r="E410" s="142" t="s">
        <v>179</v>
      </c>
      <c r="F410" s="84" t="s">
        <v>194</v>
      </c>
      <c r="G410" s="85"/>
      <c r="H410" s="85"/>
      <c r="I410" s="85"/>
      <c r="J410" s="85"/>
      <c r="K410" s="85"/>
      <c r="L410" s="85"/>
      <c r="M410" s="86">
        <f>SUM(G410:L410)</f>
        <v>0</v>
      </c>
    </row>
    <row r="411" spans="1:13" x14ac:dyDescent="0.25">
      <c r="A411" s="146"/>
      <c r="B411" s="138"/>
      <c r="C411" s="138"/>
      <c r="D411" s="83"/>
      <c r="E411" s="143"/>
      <c r="F411" s="84" t="s">
        <v>195</v>
      </c>
      <c r="G411" s="85"/>
      <c r="H411" s="85"/>
      <c r="I411" s="85"/>
      <c r="J411" s="85"/>
      <c r="K411" s="85"/>
      <c r="L411" s="85"/>
      <c r="M411" s="86">
        <f t="shared" ref="M411:M418" si="387">SUM(G411:L411)</f>
        <v>0</v>
      </c>
    </row>
    <row r="412" spans="1:13" x14ac:dyDescent="0.25">
      <c r="A412" s="146"/>
      <c r="B412" s="138"/>
      <c r="C412" s="138"/>
      <c r="D412" s="83"/>
      <c r="E412" s="143"/>
      <c r="F412" s="84" t="s">
        <v>196</v>
      </c>
      <c r="G412" s="85"/>
      <c r="H412" s="85"/>
      <c r="I412" s="85"/>
      <c r="J412" s="85"/>
      <c r="K412" s="85"/>
      <c r="L412" s="85"/>
      <c r="M412" s="86">
        <f t="shared" si="387"/>
        <v>0</v>
      </c>
    </row>
    <row r="413" spans="1:13" x14ac:dyDescent="0.25">
      <c r="A413" s="146"/>
      <c r="B413" s="138"/>
      <c r="C413" s="138"/>
      <c r="D413" s="83"/>
      <c r="E413" s="144"/>
      <c r="F413" s="88" t="s">
        <v>425</v>
      </c>
      <c r="G413" s="89">
        <f t="shared" ref="G413" si="388">SUM(G410:G412)</f>
        <v>0</v>
      </c>
      <c r="H413" s="89">
        <f t="shared" ref="H413" si="389">SUM(H410:H412)</f>
        <v>0</v>
      </c>
      <c r="I413" s="89">
        <f t="shared" ref="I413" si="390">SUM(I410:I412)</f>
        <v>0</v>
      </c>
      <c r="J413" s="89">
        <f t="shared" ref="J413" si="391">SUM(J410:J412)</f>
        <v>0</v>
      </c>
      <c r="K413" s="89">
        <f t="shared" ref="K413" si="392">SUM(K410:K412)</f>
        <v>0</v>
      </c>
      <c r="L413" s="89">
        <f>SUM(L410:L412)</f>
        <v>0</v>
      </c>
      <c r="M413" s="89">
        <f t="shared" si="387"/>
        <v>0</v>
      </c>
    </row>
    <row r="414" spans="1:13" x14ac:dyDescent="0.25">
      <c r="A414" s="146"/>
      <c r="B414" s="138"/>
      <c r="C414" s="138"/>
      <c r="D414" s="83"/>
      <c r="E414" s="142" t="s">
        <v>427</v>
      </c>
      <c r="F414" s="84" t="s">
        <v>194</v>
      </c>
      <c r="G414" s="85"/>
      <c r="H414" s="85"/>
      <c r="I414" s="85"/>
      <c r="J414" s="85"/>
      <c r="K414" s="85"/>
      <c r="L414" s="85"/>
      <c r="M414" s="86">
        <f t="shared" si="387"/>
        <v>0</v>
      </c>
    </row>
    <row r="415" spans="1:13" x14ac:dyDescent="0.25">
      <c r="A415" s="146"/>
      <c r="B415" s="138"/>
      <c r="C415" s="138"/>
      <c r="D415" s="83"/>
      <c r="E415" s="143"/>
      <c r="F415" s="84" t="s">
        <v>195</v>
      </c>
      <c r="G415" s="85"/>
      <c r="H415" s="85"/>
      <c r="I415" s="85"/>
      <c r="J415" s="85"/>
      <c r="K415" s="85"/>
      <c r="L415" s="85"/>
      <c r="M415" s="86">
        <f t="shared" si="387"/>
        <v>0</v>
      </c>
    </row>
    <row r="416" spans="1:13" x14ac:dyDescent="0.25">
      <c r="A416" s="146"/>
      <c r="B416" s="138"/>
      <c r="C416" s="138"/>
      <c r="D416" s="83"/>
      <c r="E416" s="143"/>
      <c r="F416" s="84" t="s">
        <v>196</v>
      </c>
      <c r="G416" s="85"/>
      <c r="H416" s="85"/>
      <c r="I416" s="85"/>
      <c r="J416" s="85"/>
      <c r="K416" s="85"/>
      <c r="L416" s="85"/>
      <c r="M416" s="86">
        <f t="shared" si="387"/>
        <v>0</v>
      </c>
    </row>
    <row r="417" spans="1:13" x14ac:dyDescent="0.25">
      <c r="A417" s="146"/>
      <c r="B417" s="138"/>
      <c r="C417" s="138"/>
      <c r="D417" s="83"/>
      <c r="E417" s="144"/>
      <c r="F417" s="88" t="s">
        <v>426</v>
      </c>
      <c r="G417" s="89">
        <f>SUM(G414:G416)</f>
        <v>0</v>
      </c>
      <c r="H417" s="89">
        <f>SUM(H414:H416)</f>
        <v>0</v>
      </c>
      <c r="I417" s="89">
        <f t="shared" ref="I417" si="393">SUM(I414:I416)</f>
        <v>0</v>
      </c>
      <c r="J417" s="89">
        <f t="shared" ref="J417" si="394">SUM(J414:J416)</f>
        <v>0</v>
      </c>
      <c r="K417" s="89">
        <f t="shared" ref="K417" si="395">SUM(K414:K416)</f>
        <v>0</v>
      </c>
      <c r="L417" s="89">
        <f>SUM(L414:L416)</f>
        <v>0</v>
      </c>
      <c r="M417" s="89">
        <f t="shared" si="387"/>
        <v>0</v>
      </c>
    </row>
    <row r="418" spans="1:13" x14ac:dyDescent="0.25">
      <c r="A418" s="146"/>
      <c r="B418" s="138"/>
      <c r="C418" s="138"/>
      <c r="D418" s="83"/>
      <c r="E418" s="139" t="s">
        <v>428</v>
      </c>
      <c r="F418" s="139"/>
      <c r="G418" s="90">
        <f t="shared" ref="G418:H418" si="396">SUM(G413,G417)</f>
        <v>0</v>
      </c>
      <c r="H418" s="90">
        <f t="shared" si="396"/>
        <v>0</v>
      </c>
      <c r="I418" s="90">
        <f t="shared" ref="I418" si="397">SUM(I413,I417)</f>
        <v>0</v>
      </c>
      <c r="J418" s="90">
        <f t="shared" ref="J418" si="398">SUM(J413,J417)</f>
        <v>0</v>
      </c>
      <c r="K418" s="90">
        <f t="shared" ref="K418" si="399">SUM(K413,K417)</f>
        <v>0</v>
      </c>
      <c r="L418" s="90">
        <f t="shared" ref="L418" si="400">SUM(L413,L417)</f>
        <v>0</v>
      </c>
      <c r="M418" s="90">
        <f t="shared" si="387"/>
        <v>0</v>
      </c>
    </row>
    <row r="419" spans="1:13" x14ac:dyDescent="0.25">
      <c r="A419" s="146"/>
      <c r="B419" s="138"/>
      <c r="C419" s="138"/>
      <c r="D419" s="146" t="s">
        <v>182</v>
      </c>
      <c r="E419" s="146"/>
      <c r="F419" s="146"/>
      <c r="G419" s="147"/>
      <c r="H419" s="147"/>
      <c r="I419" s="147"/>
      <c r="J419" s="147"/>
      <c r="K419" s="147"/>
      <c r="L419" s="147"/>
    </row>
    <row r="420" spans="1:13" x14ac:dyDescent="0.25">
      <c r="A420" s="146"/>
      <c r="B420" s="138"/>
      <c r="C420" s="138"/>
      <c r="D420" s="146" t="s">
        <v>198</v>
      </c>
      <c r="E420" s="146" t="s">
        <v>198</v>
      </c>
      <c r="F420" s="146"/>
      <c r="G420" s="147"/>
      <c r="H420" s="147"/>
      <c r="I420" s="147"/>
      <c r="J420" s="147"/>
      <c r="K420" s="147"/>
      <c r="L420" s="147"/>
    </row>
    <row r="421" spans="1:13" x14ac:dyDescent="0.25">
      <c r="A421" s="146"/>
      <c r="B421" s="138"/>
      <c r="C421" s="138"/>
      <c r="D421" s="145" t="s">
        <v>445</v>
      </c>
      <c r="E421" s="146" t="s">
        <v>198</v>
      </c>
      <c r="F421" s="146"/>
      <c r="G421" s="147"/>
      <c r="H421" s="147"/>
      <c r="I421" s="147"/>
      <c r="J421" s="147"/>
      <c r="K421" s="147"/>
      <c r="L421" s="147"/>
    </row>
    <row r="422" spans="1:13" x14ac:dyDescent="0.25">
      <c r="A422" s="146"/>
      <c r="B422" s="138"/>
      <c r="C422" s="138"/>
      <c r="D422" s="146" t="s">
        <v>432</v>
      </c>
      <c r="E422" s="146" t="s">
        <v>432</v>
      </c>
      <c r="F422" s="146"/>
      <c r="G422" s="147"/>
      <c r="H422" s="147"/>
      <c r="I422" s="147"/>
      <c r="J422" s="147"/>
      <c r="K422" s="147"/>
      <c r="L422" s="147"/>
    </row>
    <row r="424" spans="1:13" ht="25.5" x14ac:dyDescent="0.25">
      <c r="A424" s="79" t="s">
        <v>2</v>
      </c>
      <c r="B424" s="80" t="s">
        <v>181</v>
      </c>
      <c r="C424" s="80" t="s">
        <v>431</v>
      </c>
      <c r="D424" s="80" t="s">
        <v>419</v>
      </c>
      <c r="E424" s="81" t="s">
        <v>430</v>
      </c>
      <c r="F424" s="82"/>
      <c r="G424" s="80" t="s">
        <v>420</v>
      </c>
      <c r="H424" s="80" t="s">
        <v>446</v>
      </c>
      <c r="I424" s="80" t="s">
        <v>421</v>
      </c>
      <c r="J424" s="80" t="s">
        <v>422</v>
      </c>
      <c r="K424" s="80" t="s">
        <v>423</v>
      </c>
      <c r="L424" s="80" t="s">
        <v>424</v>
      </c>
      <c r="M424" s="80" t="s">
        <v>154</v>
      </c>
    </row>
    <row r="425" spans="1:13" x14ac:dyDescent="0.25">
      <c r="A425" s="146">
        <v>29</v>
      </c>
      <c r="B425" s="138"/>
      <c r="C425" s="138"/>
      <c r="D425" s="83"/>
      <c r="E425" s="142" t="s">
        <v>179</v>
      </c>
      <c r="F425" s="84" t="s">
        <v>194</v>
      </c>
      <c r="G425" s="85"/>
      <c r="H425" s="85"/>
      <c r="I425" s="85"/>
      <c r="J425" s="85"/>
      <c r="K425" s="85"/>
      <c r="L425" s="85"/>
      <c r="M425" s="86">
        <f>SUM(G425:L425)</f>
        <v>0</v>
      </c>
    </row>
    <row r="426" spans="1:13" x14ac:dyDescent="0.25">
      <c r="A426" s="146"/>
      <c r="B426" s="138"/>
      <c r="C426" s="138"/>
      <c r="D426" s="83"/>
      <c r="E426" s="143"/>
      <c r="F426" s="84" t="s">
        <v>195</v>
      </c>
      <c r="G426" s="85"/>
      <c r="H426" s="85"/>
      <c r="I426" s="85"/>
      <c r="J426" s="85"/>
      <c r="K426" s="85"/>
      <c r="L426" s="85"/>
      <c r="M426" s="86">
        <f t="shared" ref="M426:M433" si="401">SUM(G426:L426)</f>
        <v>0</v>
      </c>
    </row>
    <row r="427" spans="1:13" x14ac:dyDescent="0.25">
      <c r="A427" s="146"/>
      <c r="B427" s="138"/>
      <c r="C427" s="138"/>
      <c r="D427" s="83"/>
      <c r="E427" s="143"/>
      <c r="F427" s="84" t="s">
        <v>196</v>
      </c>
      <c r="G427" s="85"/>
      <c r="H427" s="85"/>
      <c r="I427" s="85"/>
      <c r="J427" s="85"/>
      <c r="K427" s="85"/>
      <c r="L427" s="85"/>
      <c r="M427" s="86">
        <f t="shared" si="401"/>
        <v>0</v>
      </c>
    </row>
    <row r="428" spans="1:13" x14ac:dyDescent="0.25">
      <c r="A428" s="146"/>
      <c r="B428" s="138"/>
      <c r="C428" s="138"/>
      <c r="D428" s="83"/>
      <c r="E428" s="144"/>
      <c r="F428" s="88" t="s">
        <v>425</v>
      </c>
      <c r="G428" s="89">
        <f t="shared" ref="G428" si="402">SUM(G425:G427)</f>
        <v>0</v>
      </c>
      <c r="H428" s="89">
        <f t="shared" ref="H428" si="403">SUM(H425:H427)</f>
        <v>0</v>
      </c>
      <c r="I428" s="89">
        <f t="shared" ref="I428" si="404">SUM(I425:I427)</f>
        <v>0</v>
      </c>
      <c r="J428" s="89">
        <f t="shared" ref="J428" si="405">SUM(J425:J427)</f>
        <v>0</v>
      </c>
      <c r="K428" s="89">
        <f t="shared" ref="K428" si="406">SUM(K425:K427)</f>
        <v>0</v>
      </c>
      <c r="L428" s="89">
        <f>SUM(L425:L427)</f>
        <v>0</v>
      </c>
      <c r="M428" s="89">
        <f t="shared" si="401"/>
        <v>0</v>
      </c>
    </row>
    <row r="429" spans="1:13" x14ac:dyDescent="0.25">
      <c r="A429" s="146"/>
      <c r="B429" s="138"/>
      <c r="C429" s="138"/>
      <c r="D429" s="83"/>
      <c r="E429" s="142" t="s">
        <v>427</v>
      </c>
      <c r="F429" s="84" t="s">
        <v>194</v>
      </c>
      <c r="G429" s="85"/>
      <c r="H429" s="85"/>
      <c r="I429" s="85"/>
      <c r="J429" s="85"/>
      <c r="K429" s="85"/>
      <c r="L429" s="85"/>
      <c r="M429" s="86">
        <f t="shared" si="401"/>
        <v>0</v>
      </c>
    </row>
    <row r="430" spans="1:13" x14ac:dyDescent="0.25">
      <c r="A430" s="146"/>
      <c r="B430" s="138"/>
      <c r="C430" s="138"/>
      <c r="D430" s="83"/>
      <c r="E430" s="143"/>
      <c r="F430" s="84" t="s">
        <v>195</v>
      </c>
      <c r="G430" s="85"/>
      <c r="H430" s="85"/>
      <c r="I430" s="85"/>
      <c r="J430" s="85"/>
      <c r="K430" s="85"/>
      <c r="L430" s="85"/>
      <c r="M430" s="86">
        <f t="shared" si="401"/>
        <v>0</v>
      </c>
    </row>
    <row r="431" spans="1:13" x14ac:dyDescent="0.25">
      <c r="A431" s="146"/>
      <c r="B431" s="138"/>
      <c r="C431" s="138"/>
      <c r="D431" s="83"/>
      <c r="E431" s="143"/>
      <c r="F431" s="84" t="s">
        <v>196</v>
      </c>
      <c r="G431" s="85"/>
      <c r="H431" s="85"/>
      <c r="I431" s="85"/>
      <c r="J431" s="85"/>
      <c r="K431" s="85"/>
      <c r="L431" s="85"/>
      <c r="M431" s="86">
        <f t="shared" si="401"/>
        <v>0</v>
      </c>
    </row>
    <row r="432" spans="1:13" x14ac:dyDescent="0.25">
      <c r="A432" s="146"/>
      <c r="B432" s="138"/>
      <c r="C432" s="138"/>
      <c r="D432" s="83"/>
      <c r="E432" s="144"/>
      <c r="F432" s="88" t="s">
        <v>426</v>
      </c>
      <c r="G432" s="89">
        <f>SUM(G429:G431)</f>
        <v>0</v>
      </c>
      <c r="H432" s="89">
        <f>SUM(H429:H431)</f>
        <v>0</v>
      </c>
      <c r="I432" s="89">
        <f t="shared" ref="I432" si="407">SUM(I429:I431)</f>
        <v>0</v>
      </c>
      <c r="J432" s="89">
        <f t="shared" ref="J432" si="408">SUM(J429:J431)</f>
        <v>0</v>
      </c>
      <c r="K432" s="89">
        <f t="shared" ref="K432" si="409">SUM(K429:K431)</f>
        <v>0</v>
      </c>
      <c r="L432" s="89">
        <f>SUM(L429:L431)</f>
        <v>0</v>
      </c>
      <c r="M432" s="89">
        <f t="shared" si="401"/>
        <v>0</v>
      </c>
    </row>
    <row r="433" spans="1:13" x14ac:dyDescent="0.25">
      <c r="A433" s="146"/>
      <c r="B433" s="138"/>
      <c r="C433" s="138"/>
      <c r="D433" s="83"/>
      <c r="E433" s="139" t="s">
        <v>428</v>
      </c>
      <c r="F433" s="139"/>
      <c r="G433" s="90">
        <f t="shared" ref="G433:H433" si="410">SUM(G428,G432)</f>
        <v>0</v>
      </c>
      <c r="H433" s="90">
        <f t="shared" si="410"/>
        <v>0</v>
      </c>
      <c r="I433" s="90">
        <f t="shared" ref="I433" si="411">SUM(I428,I432)</f>
        <v>0</v>
      </c>
      <c r="J433" s="90">
        <f t="shared" ref="J433" si="412">SUM(J428,J432)</f>
        <v>0</v>
      </c>
      <c r="K433" s="90">
        <f t="shared" ref="K433" si="413">SUM(K428,K432)</f>
        <v>0</v>
      </c>
      <c r="L433" s="90">
        <f t="shared" ref="L433" si="414">SUM(L428,L432)</f>
        <v>0</v>
      </c>
      <c r="M433" s="90">
        <f t="shared" si="401"/>
        <v>0</v>
      </c>
    </row>
    <row r="434" spans="1:13" x14ac:dyDescent="0.25">
      <c r="A434" s="146"/>
      <c r="B434" s="138"/>
      <c r="C434" s="138"/>
      <c r="D434" s="146" t="s">
        <v>182</v>
      </c>
      <c r="E434" s="146"/>
      <c r="F434" s="146"/>
      <c r="G434" s="147"/>
      <c r="H434" s="147"/>
      <c r="I434" s="147"/>
      <c r="J434" s="147"/>
      <c r="K434" s="147"/>
      <c r="L434" s="147"/>
    </row>
    <row r="435" spans="1:13" x14ac:dyDescent="0.25">
      <c r="A435" s="146"/>
      <c r="B435" s="138"/>
      <c r="C435" s="138"/>
      <c r="D435" s="146" t="s">
        <v>198</v>
      </c>
      <c r="E435" s="146" t="s">
        <v>198</v>
      </c>
      <c r="F435" s="146"/>
      <c r="G435" s="147"/>
      <c r="H435" s="147"/>
      <c r="I435" s="147"/>
      <c r="J435" s="147"/>
      <c r="K435" s="147"/>
      <c r="L435" s="147"/>
    </row>
    <row r="436" spans="1:13" x14ac:dyDescent="0.25">
      <c r="A436" s="146"/>
      <c r="B436" s="138"/>
      <c r="C436" s="138"/>
      <c r="D436" s="145" t="s">
        <v>445</v>
      </c>
      <c r="E436" s="146" t="s">
        <v>198</v>
      </c>
      <c r="F436" s="146"/>
      <c r="G436" s="147"/>
      <c r="H436" s="147"/>
      <c r="I436" s="147"/>
      <c r="J436" s="147"/>
      <c r="K436" s="147"/>
      <c r="L436" s="147"/>
    </row>
    <row r="437" spans="1:13" x14ac:dyDescent="0.25">
      <c r="A437" s="146"/>
      <c r="B437" s="138"/>
      <c r="C437" s="138"/>
      <c r="D437" s="146" t="s">
        <v>432</v>
      </c>
      <c r="E437" s="146" t="s">
        <v>432</v>
      </c>
      <c r="F437" s="146"/>
      <c r="G437" s="147"/>
      <c r="H437" s="147"/>
      <c r="I437" s="147"/>
      <c r="J437" s="147"/>
      <c r="K437" s="147"/>
      <c r="L437" s="147"/>
    </row>
    <row r="439" spans="1:13" ht="25.5" x14ac:dyDescent="0.25">
      <c r="A439" s="79" t="s">
        <v>2</v>
      </c>
      <c r="B439" s="80" t="s">
        <v>181</v>
      </c>
      <c r="C439" s="80" t="s">
        <v>431</v>
      </c>
      <c r="D439" s="80" t="s">
        <v>419</v>
      </c>
      <c r="E439" s="81" t="s">
        <v>430</v>
      </c>
      <c r="F439" s="82"/>
      <c r="G439" s="80" t="s">
        <v>420</v>
      </c>
      <c r="H439" s="80" t="s">
        <v>446</v>
      </c>
      <c r="I439" s="80" t="s">
        <v>421</v>
      </c>
      <c r="J439" s="80" t="s">
        <v>422</v>
      </c>
      <c r="K439" s="80" t="s">
        <v>423</v>
      </c>
      <c r="L439" s="80" t="s">
        <v>424</v>
      </c>
      <c r="M439" s="80" t="s">
        <v>154</v>
      </c>
    </row>
    <row r="440" spans="1:13" x14ac:dyDescent="0.25">
      <c r="A440" s="146">
        <v>30</v>
      </c>
      <c r="B440" s="138"/>
      <c r="C440" s="138"/>
      <c r="D440" s="83"/>
      <c r="E440" s="142" t="s">
        <v>179</v>
      </c>
      <c r="F440" s="84" t="s">
        <v>194</v>
      </c>
      <c r="G440" s="85"/>
      <c r="H440" s="85"/>
      <c r="I440" s="85"/>
      <c r="J440" s="85"/>
      <c r="K440" s="85"/>
      <c r="L440" s="85"/>
      <c r="M440" s="86">
        <f>SUM(G440:L440)</f>
        <v>0</v>
      </c>
    </row>
    <row r="441" spans="1:13" x14ac:dyDescent="0.25">
      <c r="A441" s="146"/>
      <c r="B441" s="138"/>
      <c r="C441" s="138"/>
      <c r="D441" s="83"/>
      <c r="E441" s="143"/>
      <c r="F441" s="84" t="s">
        <v>195</v>
      </c>
      <c r="G441" s="85"/>
      <c r="H441" s="85"/>
      <c r="I441" s="85"/>
      <c r="J441" s="85"/>
      <c r="K441" s="85"/>
      <c r="L441" s="85"/>
      <c r="M441" s="86">
        <f t="shared" ref="M441:M448" si="415">SUM(G441:L441)</f>
        <v>0</v>
      </c>
    </row>
    <row r="442" spans="1:13" x14ac:dyDescent="0.25">
      <c r="A442" s="146"/>
      <c r="B442" s="138"/>
      <c r="C442" s="138"/>
      <c r="D442" s="83"/>
      <c r="E442" s="143"/>
      <c r="F442" s="84" t="s">
        <v>196</v>
      </c>
      <c r="G442" s="85"/>
      <c r="H442" s="85"/>
      <c r="I442" s="85"/>
      <c r="J442" s="85"/>
      <c r="K442" s="85"/>
      <c r="L442" s="85"/>
      <c r="M442" s="86">
        <f t="shared" si="415"/>
        <v>0</v>
      </c>
    </row>
    <row r="443" spans="1:13" x14ac:dyDescent="0.25">
      <c r="A443" s="146"/>
      <c r="B443" s="138"/>
      <c r="C443" s="138"/>
      <c r="D443" s="83"/>
      <c r="E443" s="144"/>
      <c r="F443" s="88" t="s">
        <v>425</v>
      </c>
      <c r="G443" s="89">
        <f t="shared" ref="G443" si="416">SUM(G440:G442)</f>
        <v>0</v>
      </c>
      <c r="H443" s="89">
        <f t="shared" ref="H443" si="417">SUM(H440:H442)</f>
        <v>0</v>
      </c>
      <c r="I443" s="89">
        <f t="shared" ref="I443" si="418">SUM(I440:I442)</f>
        <v>0</v>
      </c>
      <c r="J443" s="89">
        <f t="shared" ref="J443" si="419">SUM(J440:J442)</f>
        <v>0</v>
      </c>
      <c r="K443" s="89">
        <f t="shared" ref="K443" si="420">SUM(K440:K442)</f>
        <v>0</v>
      </c>
      <c r="L443" s="89">
        <f>SUM(L440:L442)</f>
        <v>0</v>
      </c>
      <c r="M443" s="89">
        <f t="shared" si="415"/>
        <v>0</v>
      </c>
    </row>
    <row r="444" spans="1:13" x14ac:dyDescent="0.25">
      <c r="A444" s="146"/>
      <c r="B444" s="138"/>
      <c r="C444" s="138"/>
      <c r="D444" s="83"/>
      <c r="E444" s="142" t="s">
        <v>427</v>
      </c>
      <c r="F444" s="84" t="s">
        <v>194</v>
      </c>
      <c r="G444" s="85"/>
      <c r="H444" s="85"/>
      <c r="I444" s="85"/>
      <c r="J444" s="85"/>
      <c r="K444" s="85"/>
      <c r="L444" s="85"/>
      <c r="M444" s="86">
        <f t="shared" si="415"/>
        <v>0</v>
      </c>
    </row>
    <row r="445" spans="1:13" x14ac:dyDescent="0.25">
      <c r="A445" s="146"/>
      <c r="B445" s="138"/>
      <c r="C445" s="138"/>
      <c r="D445" s="83"/>
      <c r="E445" s="143"/>
      <c r="F445" s="84" t="s">
        <v>195</v>
      </c>
      <c r="G445" s="85"/>
      <c r="H445" s="85"/>
      <c r="I445" s="85"/>
      <c r="J445" s="85"/>
      <c r="K445" s="85"/>
      <c r="L445" s="85"/>
      <c r="M445" s="86">
        <f t="shared" si="415"/>
        <v>0</v>
      </c>
    </row>
    <row r="446" spans="1:13" x14ac:dyDescent="0.25">
      <c r="A446" s="146"/>
      <c r="B446" s="138"/>
      <c r="C446" s="138"/>
      <c r="D446" s="83"/>
      <c r="E446" s="143"/>
      <c r="F446" s="84" t="s">
        <v>196</v>
      </c>
      <c r="G446" s="85"/>
      <c r="H446" s="85"/>
      <c r="I446" s="85"/>
      <c r="J446" s="85"/>
      <c r="K446" s="85"/>
      <c r="L446" s="85"/>
      <c r="M446" s="86">
        <f t="shared" si="415"/>
        <v>0</v>
      </c>
    </row>
    <row r="447" spans="1:13" x14ac:dyDescent="0.25">
      <c r="A447" s="146"/>
      <c r="B447" s="138"/>
      <c r="C447" s="138"/>
      <c r="D447" s="83"/>
      <c r="E447" s="144"/>
      <c r="F447" s="88" t="s">
        <v>426</v>
      </c>
      <c r="G447" s="89">
        <f>SUM(G444:G446)</f>
        <v>0</v>
      </c>
      <c r="H447" s="89">
        <f>SUM(H444:H446)</f>
        <v>0</v>
      </c>
      <c r="I447" s="89">
        <f t="shared" ref="I447" si="421">SUM(I444:I446)</f>
        <v>0</v>
      </c>
      <c r="J447" s="89">
        <f t="shared" ref="J447" si="422">SUM(J444:J446)</f>
        <v>0</v>
      </c>
      <c r="K447" s="89">
        <f t="shared" ref="K447" si="423">SUM(K444:K446)</f>
        <v>0</v>
      </c>
      <c r="L447" s="89">
        <f>SUM(L444:L446)</f>
        <v>0</v>
      </c>
      <c r="M447" s="89">
        <f t="shared" si="415"/>
        <v>0</v>
      </c>
    </row>
    <row r="448" spans="1:13" x14ac:dyDescent="0.25">
      <c r="A448" s="146"/>
      <c r="B448" s="138"/>
      <c r="C448" s="138"/>
      <c r="D448" s="83"/>
      <c r="E448" s="139" t="s">
        <v>428</v>
      </c>
      <c r="F448" s="139"/>
      <c r="G448" s="90">
        <f t="shared" ref="G448:H448" si="424">SUM(G443,G447)</f>
        <v>0</v>
      </c>
      <c r="H448" s="90">
        <f t="shared" si="424"/>
        <v>0</v>
      </c>
      <c r="I448" s="90">
        <f t="shared" ref="I448" si="425">SUM(I443,I447)</f>
        <v>0</v>
      </c>
      <c r="J448" s="90">
        <f t="shared" ref="J448" si="426">SUM(J443,J447)</f>
        <v>0</v>
      </c>
      <c r="K448" s="90">
        <f t="shared" ref="K448" si="427">SUM(K443,K447)</f>
        <v>0</v>
      </c>
      <c r="L448" s="90">
        <f t="shared" ref="L448" si="428">SUM(L443,L447)</f>
        <v>0</v>
      </c>
      <c r="M448" s="90">
        <f t="shared" si="415"/>
        <v>0</v>
      </c>
    </row>
    <row r="449" spans="1:12" x14ac:dyDescent="0.25">
      <c r="A449" s="146"/>
      <c r="B449" s="138"/>
      <c r="C449" s="138"/>
      <c r="D449" s="146" t="s">
        <v>182</v>
      </c>
      <c r="E449" s="146"/>
      <c r="F449" s="146"/>
      <c r="G449" s="147"/>
      <c r="H449" s="147"/>
      <c r="I449" s="147"/>
      <c r="J449" s="147"/>
      <c r="K449" s="147"/>
      <c r="L449" s="147"/>
    </row>
    <row r="450" spans="1:12" x14ac:dyDescent="0.25">
      <c r="A450" s="146"/>
      <c r="B450" s="138"/>
      <c r="C450" s="138"/>
      <c r="D450" s="146" t="s">
        <v>198</v>
      </c>
      <c r="E450" s="146" t="s">
        <v>198</v>
      </c>
      <c r="F450" s="146"/>
      <c r="G450" s="147"/>
      <c r="H450" s="147"/>
      <c r="I450" s="147"/>
      <c r="J450" s="147"/>
      <c r="K450" s="147"/>
      <c r="L450" s="147"/>
    </row>
    <row r="451" spans="1:12" x14ac:dyDescent="0.25">
      <c r="A451" s="146"/>
      <c r="B451" s="138"/>
      <c r="C451" s="138"/>
      <c r="D451" s="145" t="s">
        <v>445</v>
      </c>
      <c r="E451" s="146" t="s">
        <v>198</v>
      </c>
      <c r="F451" s="146"/>
      <c r="G451" s="147"/>
      <c r="H451" s="147"/>
      <c r="I451" s="147"/>
      <c r="J451" s="147"/>
      <c r="K451" s="147"/>
      <c r="L451" s="147"/>
    </row>
    <row r="452" spans="1:12" x14ac:dyDescent="0.25">
      <c r="A452" s="146"/>
      <c r="B452" s="138"/>
      <c r="C452" s="138"/>
      <c r="D452" s="146" t="s">
        <v>432</v>
      </c>
      <c r="E452" s="146" t="s">
        <v>432</v>
      </c>
      <c r="F452" s="146"/>
      <c r="G452" s="147"/>
      <c r="H452" s="147"/>
      <c r="I452" s="147"/>
      <c r="J452" s="147"/>
      <c r="K452" s="147"/>
      <c r="L452" s="147"/>
    </row>
  </sheetData>
  <sheetProtection sheet="1" objects="1" scenarios="1" formatColumns="0" formatRows="0" selectLockedCells="1"/>
  <mergeCells count="424">
    <mergeCell ref="D406:F406"/>
    <mergeCell ref="G406:L406"/>
    <mergeCell ref="D421:F421"/>
    <mergeCell ref="G421:L421"/>
    <mergeCell ref="D436:F436"/>
    <mergeCell ref="G436:L436"/>
    <mergeCell ref="D451:F451"/>
    <mergeCell ref="G451:L451"/>
    <mergeCell ref="D331:F331"/>
    <mergeCell ref="G331:L331"/>
    <mergeCell ref="D346:F346"/>
    <mergeCell ref="G346:L346"/>
    <mergeCell ref="D361:F361"/>
    <mergeCell ref="G361:L361"/>
    <mergeCell ref="D376:F376"/>
    <mergeCell ref="G376:L376"/>
    <mergeCell ref="D391:F391"/>
    <mergeCell ref="G391:L391"/>
    <mergeCell ref="G420:L420"/>
    <mergeCell ref="D422:F422"/>
    <mergeCell ref="G422:L422"/>
    <mergeCell ref="G449:L449"/>
    <mergeCell ref="D450:F450"/>
    <mergeCell ref="G450:L450"/>
    <mergeCell ref="D166:F166"/>
    <mergeCell ref="G166:L166"/>
    <mergeCell ref="D181:F181"/>
    <mergeCell ref="G181:L181"/>
    <mergeCell ref="D196:F196"/>
    <mergeCell ref="G196:L196"/>
    <mergeCell ref="D211:F211"/>
    <mergeCell ref="G211:L211"/>
    <mergeCell ref="D226:F226"/>
    <mergeCell ref="G226:L226"/>
    <mergeCell ref="G212:L212"/>
    <mergeCell ref="G194:L194"/>
    <mergeCell ref="D195:F195"/>
    <mergeCell ref="G195:L195"/>
    <mergeCell ref="D197:F197"/>
    <mergeCell ref="G197:L197"/>
    <mergeCell ref="D452:F452"/>
    <mergeCell ref="G452:L452"/>
    <mergeCell ref="A440:A452"/>
    <mergeCell ref="B440:B452"/>
    <mergeCell ref="C440:C452"/>
    <mergeCell ref="E440:E443"/>
    <mergeCell ref="E444:E447"/>
    <mergeCell ref="E448:F448"/>
    <mergeCell ref="D449:F449"/>
    <mergeCell ref="G390:L390"/>
    <mergeCell ref="D392:F392"/>
    <mergeCell ref="G392:L392"/>
    <mergeCell ref="A425:A437"/>
    <mergeCell ref="B425:B437"/>
    <mergeCell ref="C425:C437"/>
    <mergeCell ref="E425:E428"/>
    <mergeCell ref="E429:E432"/>
    <mergeCell ref="A410:A422"/>
    <mergeCell ref="B410:B422"/>
    <mergeCell ref="C410:C422"/>
    <mergeCell ref="E410:E413"/>
    <mergeCell ref="E414:E417"/>
    <mergeCell ref="E418:F418"/>
    <mergeCell ref="D419:F419"/>
    <mergeCell ref="E433:F433"/>
    <mergeCell ref="D434:F434"/>
    <mergeCell ref="G434:L434"/>
    <mergeCell ref="D435:F435"/>
    <mergeCell ref="G435:L435"/>
    <mergeCell ref="D437:F437"/>
    <mergeCell ref="G437:L437"/>
    <mergeCell ref="G419:L419"/>
    <mergeCell ref="D420:F420"/>
    <mergeCell ref="G360:L360"/>
    <mergeCell ref="D362:F362"/>
    <mergeCell ref="G362:L362"/>
    <mergeCell ref="A395:A407"/>
    <mergeCell ref="B395:B407"/>
    <mergeCell ref="C395:C407"/>
    <mergeCell ref="E395:E398"/>
    <mergeCell ref="E399:E402"/>
    <mergeCell ref="A380:A392"/>
    <mergeCell ref="B380:B392"/>
    <mergeCell ref="C380:C392"/>
    <mergeCell ref="E380:E383"/>
    <mergeCell ref="E384:E387"/>
    <mergeCell ref="E388:F388"/>
    <mergeCell ref="D389:F389"/>
    <mergeCell ref="E403:F403"/>
    <mergeCell ref="D404:F404"/>
    <mergeCell ref="G404:L404"/>
    <mergeCell ref="D405:F405"/>
    <mergeCell ref="G405:L405"/>
    <mergeCell ref="D407:F407"/>
    <mergeCell ref="G407:L407"/>
    <mergeCell ref="G389:L389"/>
    <mergeCell ref="D390:F390"/>
    <mergeCell ref="G330:L330"/>
    <mergeCell ref="D332:F332"/>
    <mergeCell ref="G332:L332"/>
    <mergeCell ref="A365:A377"/>
    <mergeCell ref="B365:B377"/>
    <mergeCell ref="C365:C377"/>
    <mergeCell ref="E365:E368"/>
    <mergeCell ref="E369:E372"/>
    <mergeCell ref="A350:A362"/>
    <mergeCell ref="B350:B362"/>
    <mergeCell ref="C350:C362"/>
    <mergeCell ref="E350:E353"/>
    <mergeCell ref="E354:E357"/>
    <mergeCell ref="E358:F358"/>
    <mergeCell ref="D359:F359"/>
    <mergeCell ref="E373:F373"/>
    <mergeCell ref="D374:F374"/>
    <mergeCell ref="G374:L374"/>
    <mergeCell ref="D375:F375"/>
    <mergeCell ref="G375:L375"/>
    <mergeCell ref="D377:F377"/>
    <mergeCell ref="G377:L377"/>
    <mergeCell ref="G359:L359"/>
    <mergeCell ref="D360:F360"/>
    <mergeCell ref="A335:A347"/>
    <mergeCell ref="B335:B347"/>
    <mergeCell ref="C335:C347"/>
    <mergeCell ref="E335:E338"/>
    <mergeCell ref="E339:E342"/>
    <mergeCell ref="G315:L315"/>
    <mergeCell ref="D317:F317"/>
    <mergeCell ref="G317:L317"/>
    <mergeCell ref="A320:A332"/>
    <mergeCell ref="B320:B332"/>
    <mergeCell ref="C320:C332"/>
    <mergeCell ref="E320:E323"/>
    <mergeCell ref="E324:E327"/>
    <mergeCell ref="E328:F328"/>
    <mergeCell ref="D329:F329"/>
    <mergeCell ref="E343:F343"/>
    <mergeCell ref="D344:F344"/>
    <mergeCell ref="G344:L344"/>
    <mergeCell ref="D345:F345"/>
    <mergeCell ref="G345:L345"/>
    <mergeCell ref="D347:F347"/>
    <mergeCell ref="G347:L347"/>
    <mergeCell ref="G329:L329"/>
    <mergeCell ref="D330:F330"/>
    <mergeCell ref="D302:F302"/>
    <mergeCell ref="G302:L302"/>
    <mergeCell ref="A305:A317"/>
    <mergeCell ref="B305:B317"/>
    <mergeCell ref="C305:C317"/>
    <mergeCell ref="E305:E308"/>
    <mergeCell ref="E313:F313"/>
    <mergeCell ref="D314:F314"/>
    <mergeCell ref="G314:L314"/>
    <mergeCell ref="D315:F315"/>
    <mergeCell ref="E309:E312"/>
    <mergeCell ref="A290:A302"/>
    <mergeCell ref="B290:B302"/>
    <mergeCell ref="C290:C302"/>
    <mergeCell ref="D301:F301"/>
    <mergeCell ref="G301:L301"/>
    <mergeCell ref="D316:F316"/>
    <mergeCell ref="G316:L316"/>
    <mergeCell ref="D300:F300"/>
    <mergeCell ref="G300:L300"/>
    <mergeCell ref="A275:A287"/>
    <mergeCell ref="B275:B287"/>
    <mergeCell ref="C275:C287"/>
    <mergeCell ref="E275:E278"/>
    <mergeCell ref="E279:E282"/>
    <mergeCell ref="E294:E297"/>
    <mergeCell ref="E298:F298"/>
    <mergeCell ref="D299:F299"/>
    <mergeCell ref="G299:L299"/>
    <mergeCell ref="E283:F283"/>
    <mergeCell ref="D284:F284"/>
    <mergeCell ref="G284:L284"/>
    <mergeCell ref="D285:F285"/>
    <mergeCell ref="G285:L285"/>
    <mergeCell ref="D287:F287"/>
    <mergeCell ref="G287:L287"/>
    <mergeCell ref="E290:E293"/>
    <mergeCell ref="D286:F286"/>
    <mergeCell ref="G286:L286"/>
    <mergeCell ref="A260:A272"/>
    <mergeCell ref="B260:B272"/>
    <mergeCell ref="C260:C272"/>
    <mergeCell ref="E260:E263"/>
    <mergeCell ref="E264:E267"/>
    <mergeCell ref="E268:F268"/>
    <mergeCell ref="D269:F269"/>
    <mergeCell ref="G269:L269"/>
    <mergeCell ref="D270:F270"/>
    <mergeCell ref="G270:L270"/>
    <mergeCell ref="D272:F272"/>
    <mergeCell ref="G272:L272"/>
    <mergeCell ref="D271:F271"/>
    <mergeCell ref="G271:L271"/>
    <mergeCell ref="A245:A257"/>
    <mergeCell ref="B245:B257"/>
    <mergeCell ref="C245:C257"/>
    <mergeCell ref="E245:E248"/>
    <mergeCell ref="E249:E252"/>
    <mergeCell ref="E253:F253"/>
    <mergeCell ref="D254:F254"/>
    <mergeCell ref="G254:L254"/>
    <mergeCell ref="D255:F255"/>
    <mergeCell ref="G255:L255"/>
    <mergeCell ref="D257:F257"/>
    <mergeCell ref="G257:L257"/>
    <mergeCell ref="D256:F256"/>
    <mergeCell ref="G256:L256"/>
    <mergeCell ref="A230:A242"/>
    <mergeCell ref="B230:B242"/>
    <mergeCell ref="C230:C242"/>
    <mergeCell ref="E230:E233"/>
    <mergeCell ref="E234:E237"/>
    <mergeCell ref="E238:F238"/>
    <mergeCell ref="D239:F239"/>
    <mergeCell ref="G239:L239"/>
    <mergeCell ref="D240:F240"/>
    <mergeCell ref="G240:L240"/>
    <mergeCell ref="D242:F242"/>
    <mergeCell ref="G242:L242"/>
    <mergeCell ref="D241:F241"/>
    <mergeCell ref="G241:L241"/>
    <mergeCell ref="A200:A212"/>
    <mergeCell ref="B200:B212"/>
    <mergeCell ref="C200:C212"/>
    <mergeCell ref="E200:E203"/>
    <mergeCell ref="E204:E207"/>
    <mergeCell ref="E208:F208"/>
    <mergeCell ref="D212:F212"/>
    <mergeCell ref="D224:F224"/>
    <mergeCell ref="G224:L224"/>
    <mergeCell ref="D209:F209"/>
    <mergeCell ref="G209:L209"/>
    <mergeCell ref="D210:F210"/>
    <mergeCell ref="G210:L210"/>
    <mergeCell ref="A215:A227"/>
    <mergeCell ref="B215:B227"/>
    <mergeCell ref="C215:C227"/>
    <mergeCell ref="E215:E218"/>
    <mergeCell ref="E219:E222"/>
    <mergeCell ref="E223:F223"/>
    <mergeCell ref="D225:F225"/>
    <mergeCell ref="G225:L225"/>
    <mergeCell ref="D227:F227"/>
    <mergeCell ref="G227:L227"/>
    <mergeCell ref="G164:L164"/>
    <mergeCell ref="D165:F165"/>
    <mergeCell ref="G165:L165"/>
    <mergeCell ref="A170:A182"/>
    <mergeCell ref="B170:B182"/>
    <mergeCell ref="C170:C182"/>
    <mergeCell ref="E170:E173"/>
    <mergeCell ref="E174:E177"/>
    <mergeCell ref="E178:F178"/>
    <mergeCell ref="D179:F179"/>
    <mergeCell ref="A155:A167"/>
    <mergeCell ref="B155:B167"/>
    <mergeCell ref="C155:C167"/>
    <mergeCell ref="E155:E158"/>
    <mergeCell ref="E159:E162"/>
    <mergeCell ref="E163:F163"/>
    <mergeCell ref="D164:F164"/>
    <mergeCell ref="D180:F180"/>
    <mergeCell ref="G180:L180"/>
    <mergeCell ref="D182:F182"/>
    <mergeCell ref="G182:L182"/>
    <mergeCell ref="G179:L179"/>
    <mergeCell ref="G167:L167"/>
    <mergeCell ref="D167:F167"/>
    <mergeCell ref="G149:L149"/>
    <mergeCell ref="D150:F150"/>
    <mergeCell ref="G150:L150"/>
    <mergeCell ref="D152:F152"/>
    <mergeCell ref="G152:L152"/>
    <mergeCell ref="G134:L134"/>
    <mergeCell ref="D135:F135"/>
    <mergeCell ref="G135:L135"/>
    <mergeCell ref="D137:F137"/>
    <mergeCell ref="G137:L137"/>
    <mergeCell ref="D136:F136"/>
    <mergeCell ref="G136:L136"/>
    <mergeCell ref="D151:F151"/>
    <mergeCell ref="G151:L151"/>
    <mergeCell ref="A140:A152"/>
    <mergeCell ref="B140:B152"/>
    <mergeCell ref="C140:C152"/>
    <mergeCell ref="E140:E143"/>
    <mergeCell ref="E144:E147"/>
    <mergeCell ref="A125:A137"/>
    <mergeCell ref="B125:B137"/>
    <mergeCell ref="C125:C137"/>
    <mergeCell ref="E125:E128"/>
    <mergeCell ref="E129:E132"/>
    <mergeCell ref="E133:F133"/>
    <mergeCell ref="D134:F134"/>
    <mergeCell ref="E148:F148"/>
    <mergeCell ref="D149:F149"/>
    <mergeCell ref="G119:L119"/>
    <mergeCell ref="D120:F120"/>
    <mergeCell ref="G120:L120"/>
    <mergeCell ref="D122:F122"/>
    <mergeCell ref="G122:L122"/>
    <mergeCell ref="E103:F103"/>
    <mergeCell ref="D104:F104"/>
    <mergeCell ref="G104:L104"/>
    <mergeCell ref="D105:F105"/>
    <mergeCell ref="G105:L105"/>
    <mergeCell ref="D107:F107"/>
    <mergeCell ref="G107:L107"/>
    <mergeCell ref="D106:F106"/>
    <mergeCell ref="G106:L106"/>
    <mergeCell ref="D121:F121"/>
    <mergeCell ref="G121:L121"/>
    <mergeCell ref="A80:A92"/>
    <mergeCell ref="B80:B92"/>
    <mergeCell ref="C80:C92"/>
    <mergeCell ref="E80:E83"/>
    <mergeCell ref="E84:E87"/>
    <mergeCell ref="E88:F88"/>
    <mergeCell ref="G89:L89"/>
    <mergeCell ref="D90:F90"/>
    <mergeCell ref="G90:L90"/>
    <mergeCell ref="D92:F92"/>
    <mergeCell ref="G92:L92"/>
    <mergeCell ref="D91:F91"/>
    <mergeCell ref="G91:L91"/>
    <mergeCell ref="E28:F28"/>
    <mergeCell ref="G74:L74"/>
    <mergeCell ref="D75:F75"/>
    <mergeCell ref="G75:L75"/>
    <mergeCell ref="D77:F77"/>
    <mergeCell ref="G77:L77"/>
    <mergeCell ref="D76:F76"/>
    <mergeCell ref="G76:L76"/>
    <mergeCell ref="D74:F74"/>
    <mergeCell ref="A50:A62"/>
    <mergeCell ref="B50:B62"/>
    <mergeCell ref="C50:C62"/>
    <mergeCell ref="E50:E53"/>
    <mergeCell ref="E54:E57"/>
    <mergeCell ref="E58:F58"/>
    <mergeCell ref="D59:F59"/>
    <mergeCell ref="G59:L59"/>
    <mergeCell ref="G60:L60"/>
    <mergeCell ref="D62:F62"/>
    <mergeCell ref="G62:L62"/>
    <mergeCell ref="D61:F61"/>
    <mergeCell ref="G61:L61"/>
    <mergeCell ref="A185:A197"/>
    <mergeCell ref="B185:B197"/>
    <mergeCell ref="C185:C197"/>
    <mergeCell ref="E185:E188"/>
    <mergeCell ref="E189:E192"/>
    <mergeCell ref="E193:F193"/>
    <mergeCell ref="D194:F194"/>
    <mergeCell ref="G44:L44"/>
    <mergeCell ref="D29:F29"/>
    <mergeCell ref="G29:L29"/>
    <mergeCell ref="D30:F30"/>
    <mergeCell ref="G30:L30"/>
    <mergeCell ref="A110:A122"/>
    <mergeCell ref="B110:B122"/>
    <mergeCell ref="C110:C122"/>
    <mergeCell ref="E110:E113"/>
    <mergeCell ref="E114:E117"/>
    <mergeCell ref="D89:F89"/>
    <mergeCell ref="E65:E68"/>
    <mergeCell ref="D60:F60"/>
    <mergeCell ref="A65:A77"/>
    <mergeCell ref="B65:B77"/>
    <mergeCell ref="C65:C77"/>
    <mergeCell ref="E69:E72"/>
    <mergeCell ref="A95:A107"/>
    <mergeCell ref="B95:B107"/>
    <mergeCell ref="C95:C107"/>
    <mergeCell ref="E95:E98"/>
    <mergeCell ref="E99:E102"/>
    <mergeCell ref="E118:F118"/>
    <mergeCell ref="D119:F119"/>
    <mergeCell ref="A5:A17"/>
    <mergeCell ref="E5:E8"/>
    <mergeCell ref="E9:E12"/>
    <mergeCell ref="D32:F32"/>
    <mergeCell ref="A35:A47"/>
    <mergeCell ref="B35:B47"/>
    <mergeCell ref="C35:C47"/>
    <mergeCell ref="E35:E38"/>
    <mergeCell ref="E39:E42"/>
    <mergeCell ref="E43:F43"/>
    <mergeCell ref="D45:F45"/>
    <mergeCell ref="A20:A32"/>
    <mergeCell ref="B20:B32"/>
    <mergeCell ref="C20:C32"/>
    <mergeCell ref="D44:F44"/>
    <mergeCell ref="D14:F14"/>
    <mergeCell ref="C5:C17"/>
    <mergeCell ref="B5:B17"/>
    <mergeCell ref="Y13:Z13"/>
    <mergeCell ref="Y4:Z4"/>
    <mergeCell ref="Y5:Y8"/>
    <mergeCell ref="Y9:Y12"/>
    <mergeCell ref="D16:F16"/>
    <mergeCell ref="G16:L16"/>
    <mergeCell ref="E73:F73"/>
    <mergeCell ref="G14:L14"/>
    <mergeCell ref="G15:L15"/>
    <mergeCell ref="G32:L32"/>
    <mergeCell ref="G45:L45"/>
    <mergeCell ref="G17:L17"/>
    <mergeCell ref="D15:F15"/>
    <mergeCell ref="D17:F17"/>
    <mergeCell ref="E13:F13"/>
    <mergeCell ref="E20:E23"/>
    <mergeCell ref="E24:E27"/>
    <mergeCell ref="D47:F47"/>
    <mergeCell ref="G47:L47"/>
    <mergeCell ref="D31:F31"/>
    <mergeCell ref="G31:L31"/>
    <mergeCell ref="D46:F46"/>
    <mergeCell ref="G46:L46"/>
  </mergeCells>
  <dataValidations count="1">
    <dataValidation type="list" allowBlank="1" showInputMessage="1" showErrorMessage="1" sqref="G434:L437 G389:L392 G419:L422 G404:L407 G14:L17 G29:L32 G44:L47 G59:L62 G74:L77 G89:L92 G104:L107 G119:L122 G134:L137 G149:L152 G164:L167 G179:L182 G194:L197 G209:L212 G224:L227 G239:L242 G254:L257 G269:L272 G284:L287 G299:L302 G314:L317 G329:L332 G344:L347 G359:L362 G374:L377 G449:L452">
      <formula1>YesNo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2"/>
  <sheetViews>
    <sheetView workbookViewId="0">
      <selection activeCell="B29" sqref="B29"/>
    </sheetView>
  </sheetViews>
  <sheetFormatPr defaultColWidth="8.85546875" defaultRowHeight="15" x14ac:dyDescent="0.25"/>
  <cols>
    <col min="2" max="2" width="48.5703125" customWidth="1"/>
    <col min="3" max="3" width="16.28515625" bestFit="1" customWidth="1"/>
    <col min="4" max="4" width="16.42578125" customWidth="1"/>
    <col min="5" max="5" width="13.7109375" bestFit="1" customWidth="1"/>
    <col min="6" max="6" width="15.28515625" bestFit="1" customWidth="1"/>
    <col min="7" max="7" width="13.7109375" bestFit="1" customWidth="1"/>
    <col min="8" max="13" width="14.7109375" bestFit="1" customWidth="1"/>
  </cols>
  <sheetData>
    <row r="1" spans="1:5" x14ac:dyDescent="0.25">
      <c r="B1" s="92" t="s">
        <v>443</v>
      </c>
    </row>
    <row r="2" spans="1:5" x14ac:dyDescent="0.25">
      <c r="B2" t="s">
        <v>442</v>
      </c>
      <c r="C2" s="46"/>
      <c r="D2" s="46"/>
      <c r="E2" s="45"/>
    </row>
    <row r="3" spans="1:5" x14ac:dyDescent="0.25">
      <c r="B3" t="s">
        <v>444</v>
      </c>
    </row>
    <row r="4" spans="1:5" x14ac:dyDescent="0.25">
      <c r="A4" t="s">
        <v>450</v>
      </c>
      <c r="B4" t="s">
        <v>451</v>
      </c>
    </row>
    <row r="5" spans="1:5" x14ac:dyDescent="0.25">
      <c r="B5" t="s">
        <v>452</v>
      </c>
    </row>
    <row r="6" spans="1:5" x14ac:dyDescent="0.25">
      <c r="B6" t="s">
        <v>453</v>
      </c>
    </row>
    <row r="10" spans="1:5" ht="18.75" x14ac:dyDescent="0.3">
      <c r="B10" s="105"/>
    </row>
    <row r="15" spans="1:5" x14ac:dyDescent="0.25">
      <c r="B15" s="102"/>
    </row>
    <row r="16" spans="1:5" x14ac:dyDescent="0.25">
      <c r="B16" s="102"/>
    </row>
    <row r="17" spans="2:12" x14ac:dyDescent="0.25">
      <c r="E17" s="103"/>
      <c r="F17" s="103"/>
      <c r="G17" s="103"/>
      <c r="H17" s="103"/>
      <c r="I17" s="103"/>
      <c r="J17" s="103"/>
      <c r="K17" s="103"/>
    </row>
    <row r="18" spans="2:12" x14ac:dyDescent="0.25">
      <c r="E18" s="103"/>
      <c r="F18" s="103"/>
      <c r="G18" s="103"/>
      <c r="H18" s="103"/>
      <c r="I18" s="103"/>
      <c r="J18" s="103"/>
      <c r="K18" s="103"/>
    </row>
    <row r="19" spans="2:12" x14ac:dyDescent="0.25">
      <c r="E19" s="103"/>
      <c r="F19" s="103"/>
      <c r="G19" s="103"/>
      <c r="H19" s="103"/>
      <c r="I19" s="103"/>
      <c r="J19" s="103"/>
      <c r="K19" s="103"/>
    </row>
    <row r="20" spans="2:12" x14ac:dyDescent="0.25">
      <c r="E20" s="103"/>
      <c r="F20" s="103"/>
      <c r="G20" s="103"/>
      <c r="H20" s="103"/>
      <c r="I20" s="103"/>
      <c r="J20" s="103"/>
      <c r="K20" s="103"/>
    </row>
    <row r="21" spans="2:12" x14ac:dyDescent="0.25">
      <c r="E21" s="103"/>
      <c r="F21" s="103"/>
      <c r="G21" s="103"/>
      <c r="H21" s="103"/>
      <c r="I21" s="103"/>
      <c r="J21" s="103"/>
      <c r="K21" s="103"/>
    </row>
    <row r="22" spans="2:12" x14ac:dyDescent="0.25">
      <c r="B22" s="102"/>
    </row>
    <row r="23" spans="2:12" s="92" customFormat="1" x14ac:dyDescent="0.25">
      <c r="C23" s="113"/>
      <c r="D23" s="104"/>
      <c r="E23" s="113"/>
      <c r="F23" s="113"/>
      <c r="G23" s="113"/>
      <c r="H23" s="113"/>
      <c r="I23" s="113"/>
      <c r="J23" s="113"/>
      <c r="K23" s="113"/>
      <c r="L23" s="104"/>
    </row>
    <row r="24" spans="2:12" s="92" customFormat="1" x14ac:dyDescent="0.25">
      <c r="C24" s="104"/>
      <c r="D24" s="104"/>
      <c r="E24" s="125"/>
      <c r="F24" s="125"/>
      <c r="G24" s="125"/>
      <c r="H24" s="125"/>
      <c r="I24" s="125"/>
      <c r="J24" s="125"/>
      <c r="K24" s="125"/>
      <c r="L24" s="104"/>
    </row>
    <row r="25" spans="2:12" x14ac:dyDescent="0.25">
      <c r="C25" s="103"/>
      <c r="D25" s="103"/>
      <c r="E25" s="103"/>
      <c r="F25" s="103"/>
      <c r="G25" s="103"/>
      <c r="H25" s="103"/>
      <c r="I25" s="103"/>
      <c r="J25" s="103"/>
      <c r="K25" s="103"/>
      <c r="L25" s="103"/>
    </row>
    <row r="26" spans="2:12" x14ac:dyDescent="0.25">
      <c r="B26" s="118"/>
      <c r="C26" s="119"/>
      <c r="D26" s="119"/>
      <c r="E26" s="119"/>
      <c r="F26" s="119"/>
      <c r="G26" s="119"/>
      <c r="H26" s="119"/>
      <c r="I26" s="119"/>
      <c r="J26" s="119"/>
      <c r="K26" s="119"/>
      <c r="L26" s="103"/>
    </row>
    <row r="27" spans="2:12" x14ac:dyDescent="0.25">
      <c r="B27" s="114"/>
      <c r="C27" s="115"/>
      <c r="D27" s="115"/>
      <c r="E27" s="115"/>
      <c r="F27" s="115"/>
      <c r="G27" s="115"/>
      <c r="H27" s="115"/>
      <c r="I27" s="115"/>
      <c r="J27" s="115"/>
      <c r="K27" s="115"/>
      <c r="L27" s="103"/>
    </row>
    <row r="28" spans="2:12" s="92" customFormat="1" x14ac:dyDescent="0.25">
      <c r="B28" s="116"/>
      <c r="C28" s="117"/>
      <c r="D28" s="117"/>
      <c r="E28" s="125"/>
      <c r="F28" s="125"/>
      <c r="G28" s="125"/>
      <c r="H28" s="125"/>
      <c r="I28" s="125"/>
      <c r="J28" s="125"/>
      <c r="K28" s="125"/>
      <c r="L28" s="104"/>
    </row>
    <row r="29" spans="2:12" x14ac:dyDescent="0.25">
      <c r="B29" s="120"/>
      <c r="C29" s="119"/>
      <c r="D29" s="119"/>
      <c r="E29" s="119"/>
      <c r="F29" s="119"/>
      <c r="G29" s="119"/>
      <c r="H29" s="119"/>
      <c r="I29" s="119"/>
      <c r="J29" s="119"/>
      <c r="K29" s="119"/>
      <c r="L29" s="103"/>
    </row>
    <row r="30" spans="2:12" x14ac:dyDescent="0.25">
      <c r="B30" s="114"/>
      <c r="C30" s="115"/>
      <c r="D30" s="115"/>
      <c r="E30" s="115"/>
      <c r="F30" s="115"/>
      <c r="G30" s="115"/>
      <c r="H30" s="115"/>
      <c r="I30" s="115"/>
      <c r="J30" s="115"/>
      <c r="K30" s="115"/>
      <c r="L30" s="103"/>
    </row>
    <row r="31" spans="2:12" s="92" customFormat="1" x14ac:dyDescent="0.25">
      <c r="B31" s="116"/>
      <c r="C31" s="117"/>
      <c r="D31" s="117"/>
      <c r="E31" s="125"/>
      <c r="F31" s="125"/>
      <c r="G31" s="125"/>
      <c r="H31" s="125"/>
      <c r="I31" s="125"/>
      <c r="J31" s="125"/>
      <c r="K31" s="125"/>
      <c r="L31" s="104"/>
    </row>
    <row r="32" spans="2:12" x14ac:dyDescent="0.25">
      <c r="B32" s="118"/>
      <c r="C32" s="119"/>
      <c r="D32" s="119"/>
      <c r="E32" s="119"/>
      <c r="F32" s="119"/>
      <c r="G32" s="119"/>
      <c r="H32" s="119"/>
      <c r="I32" s="119"/>
      <c r="J32" s="119"/>
      <c r="K32" s="119"/>
      <c r="L32" s="103"/>
    </row>
    <row r="33" spans="2:12" x14ac:dyDescent="0.25">
      <c r="B33" s="114"/>
      <c r="C33" s="115"/>
      <c r="D33" s="115"/>
      <c r="E33" s="115"/>
      <c r="F33" s="115"/>
      <c r="G33" s="115"/>
      <c r="H33" s="115"/>
      <c r="I33" s="115"/>
      <c r="J33" s="115"/>
      <c r="K33" s="115"/>
      <c r="L33" s="103"/>
    </row>
    <row r="34" spans="2:12" s="92" customFormat="1" x14ac:dyDescent="0.25">
      <c r="B34" s="116"/>
      <c r="C34" s="117"/>
      <c r="D34" s="117"/>
      <c r="E34" s="125"/>
      <c r="F34" s="125"/>
      <c r="G34" s="125"/>
      <c r="H34" s="125"/>
      <c r="I34" s="125"/>
      <c r="J34" s="125"/>
      <c r="K34" s="125"/>
      <c r="L34" s="104"/>
    </row>
    <row r="35" spans="2:12" s="92" customFormat="1" x14ac:dyDescent="0.25">
      <c r="C35" s="104"/>
      <c r="D35" s="104"/>
      <c r="E35" s="106"/>
      <c r="F35" s="106"/>
      <c r="G35" s="106"/>
      <c r="H35" s="106"/>
      <c r="I35" s="106"/>
      <c r="J35" s="106"/>
      <c r="K35" s="106"/>
      <c r="L35" s="104"/>
    </row>
    <row r="36" spans="2:12" s="92" customFormat="1" x14ac:dyDescent="0.25">
      <c r="C36" s="104"/>
      <c r="D36" s="104"/>
      <c r="E36" s="106"/>
      <c r="F36" s="106"/>
      <c r="G36" s="106"/>
      <c r="H36" s="106"/>
      <c r="I36" s="106"/>
      <c r="J36" s="106"/>
      <c r="K36" s="106"/>
      <c r="L36" s="104"/>
    </row>
    <row r="37" spans="2:12" s="92" customFormat="1" x14ac:dyDescent="0.25">
      <c r="B37" s="121"/>
      <c r="C37" s="122"/>
      <c r="D37" s="122"/>
      <c r="E37" s="125"/>
      <c r="F37" s="125"/>
      <c r="G37" s="125"/>
      <c r="H37" s="125"/>
      <c r="I37" s="125"/>
      <c r="J37" s="125"/>
      <c r="K37" s="125"/>
      <c r="L37" s="104"/>
    </row>
    <row r="38" spans="2:12" s="92" customFormat="1" x14ac:dyDescent="0.25">
      <c r="B38" s="116"/>
      <c r="C38" s="117"/>
      <c r="D38" s="117"/>
      <c r="E38" s="125"/>
      <c r="F38" s="125"/>
      <c r="G38" s="125"/>
      <c r="H38" s="125"/>
      <c r="I38" s="125"/>
      <c r="J38" s="125"/>
      <c r="K38" s="125"/>
      <c r="L38" s="104"/>
    </row>
    <row r="39" spans="2:12" s="92" customFormat="1" x14ac:dyDescent="0.25">
      <c r="C39" s="104"/>
      <c r="D39" s="104"/>
      <c r="E39" s="106"/>
      <c r="F39" s="106"/>
      <c r="G39" s="106"/>
      <c r="H39" s="106"/>
      <c r="I39" s="106"/>
      <c r="J39" s="106"/>
      <c r="K39" s="106"/>
      <c r="L39" s="104"/>
    </row>
    <row r="40" spans="2:12" s="92" customFormat="1" x14ac:dyDescent="0.25">
      <c r="C40" s="104"/>
      <c r="D40" s="104"/>
      <c r="E40" s="106"/>
      <c r="F40" s="106"/>
      <c r="G40" s="106"/>
      <c r="H40" s="106"/>
      <c r="I40" s="106"/>
      <c r="J40" s="106"/>
      <c r="K40" s="106"/>
      <c r="L40" s="104"/>
    </row>
    <row r="41" spans="2:12" x14ac:dyDescent="0.25">
      <c r="C41" s="103"/>
      <c r="D41" s="103"/>
      <c r="E41" s="103"/>
      <c r="F41" s="103"/>
      <c r="G41" s="103"/>
      <c r="H41" s="103"/>
      <c r="I41" s="103"/>
      <c r="J41" s="103"/>
      <c r="K41" s="103"/>
      <c r="L41" s="103"/>
    </row>
    <row r="42" spans="2:12" s="92" customFormat="1" x14ac:dyDescent="0.25">
      <c r="C42" s="104"/>
      <c r="D42" s="104"/>
      <c r="E42" s="104"/>
      <c r="F42" s="104"/>
      <c r="G42" s="104"/>
      <c r="H42" s="104"/>
      <c r="I42" s="104"/>
      <c r="J42" s="104"/>
      <c r="K42" s="104"/>
      <c r="L42" s="104"/>
    </row>
    <row r="43" spans="2:12" x14ac:dyDescent="0.25">
      <c r="C43" s="103"/>
      <c r="D43" s="103"/>
      <c r="E43" s="103"/>
      <c r="F43" s="103"/>
      <c r="G43" s="103"/>
      <c r="H43" s="103"/>
      <c r="I43" s="103"/>
      <c r="J43" s="103"/>
      <c r="K43" s="103"/>
      <c r="L43" s="103"/>
    </row>
    <row r="44" spans="2:12" x14ac:dyDescent="0.25">
      <c r="C44" s="103"/>
      <c r="D44" s="103"/>
      <c r="E44" s="103"/>
      <c r="F44" s="103"/>
      <c r="G44" s="103"/>
      <c r="H44" s="103"/>
      <c r="I44" s="103"/>
      <c r="J44" s="103"/>
      <c r="K44" s="103"/>
      <c r="L44" s="103"/>
    </row>
    <row r="45" spans="2:12" x14ac:dyDescent="0.25">
      <c r="C45" s="103"/>
      <c r="D45" s="103"/>
      <c r="E45" s="103"/>
      <c r="F45" s="103"/>
      <c r="G45" s="103"/>
      <c r="H45" s="103"/>
      <c r="I45" s="103"/>
      <c r="J45" s="103"/>
      <c r="K45" s="103"/>
      <c r="L45" s="103"/>
    </row>
    <row r="46" spans="2:12" x14ac:dyDescent="0.25">
      <c r="C46" s="103"/>
      <c r="D46" s="103"/>
      <c r="E46" s="103"/>
      <c r="F46" s="103"/>
      <c r="G46" s="103"/>
      <c r="H46" s="103"/>
      <c r="I46" s="103"/>
      <c r="J46" s="103"/>
      <c r="K46" s="103"/>
      <c r="L46" s="103"/>
    </row>
    <row r="47" spans="2:12" x14ac:dyDescent="0.25">
      <c r="C47" s="103"/>
      <c r="D47" s="103"/>
      <c r="E47" s="103"/>
      <c r="F47" s="103"/>
      <c r="G47" s="103"/>
      <c r="H47" s="103"/>
      <c r="I47" s="103"/>
      <c r="J47" s="103"/>
      <c r="K47" s="103"/>
      <c r="L47" s="103"/>
    </row>
    <row r="48" spans="2:12" x14ac:dyDescent="0.25">
      <c r="C48" s="103"/>
      <c r="D48" s="103"/>
      <c r="E48" s="103"/>
      <c r="F48" s="103"/>
      <c r="G48" s="103"/>
      <c r="H48" s="103"/>
      <c r="I48" s="103"/>
      <c r="J48" s="103"/>
      <c r="K48" s="103"/>
      <c r="L48" s="103"/>
    </row>
    <row r="49" spans="3:13" x14ac:dyDescent="0.25">
      <c r="C49" s="103"/>
      <c r="D49" s="103"/>
      <c r="E49" s="103"/>
      <c r="F49" s="103"/>
      <c r="G49" s="103"/>
      <c r="H49" s="103"/>
      <c r="I49" s="103"/>
      <c r="J49" s="103"/>
      <c r="K49" s="103"/>
      <c r="L49" s="103"/>
    </row>
    <row r="50" spans="3:13" x14ac:dyDescent="0.25">
      <c r="C50" s="103"/>
      <c r="D50" s="103"/>
      <c r="E50" s="103"/>
      <c r="F50" s="103"/>
      <c r="G50" s="103"/>
      <c r="H50" s="103"/>
      <c r="I50" s="103"/>
      <c r="J50" s="103"/>
      <c r="K50" s="103"/>
      <c r="L50" s="103"/>
    </row>
    <row r="51" spans="3:13" x14ac:dyDescent="0.25">
      <c r="C51" s="103"/>
      <c r="D51" s="103"/>
      <c r="E51" s="103"/>
      <c r="F51" s="103"/>
      <c r="G51" s="103"/>
      <c r="H51" s="103"/>
      <c r="I51" s="103"/>
      <c r="J51" s="103"/>
      <c r="K51" s="103"/>
      <c r="L51" s="103"/>
    </row>
    <row r="52" spans="3:13" x14ac:dyDescent="0.25">
      <c r="C52" s="103"/>
      <c r="D52" s="103"/>
      <c r="E52" s="103"/>
      <c r="F52" s="103"/>
      <c r="G52" s="103"/>
      <c r="H52" s="103"/>
      <c r="I52" s="103"/>
      <c r="J52" s="103"/>
      <c r="K52" s="103"/>
      <c r="L52" s="103"/>
    </row>
    <row r="53" spans="3:13" s="92" customFormat="1" x14ac:dyDescent="0.25">
      <c r="C53" s="104"/>
      <c r="D53" s="104"/>
      <c r="E53" s="104"/>
      <c r="F53" s="104"/>
      <c r="G53" s="104"/>
      <c r="H53" s="104"/>
      <c r="I53" s="104"/>
      <c r="J53" s="104"/>
      <c r="K53" s="104"/>
      <c r="L53" s="104"/>
    </row>
    <row r="54" spans="3:13" x14ac:dyDescent="0.25">
      <c r="C54" s="103"/>
      <c r="D54" s="103"/>
      <c r="E54" s="103"/>
      <c r="F54" s="103"/>
      <c r="G54" s="103"/>
      <c r="H54" s="103"/>
      <c r="I54" s="103"/>
      <c r="J54" s="103"/>
      <c r="K54" s="103"/>
      <c r="L54" s="103"/>
    </row>
    <row r="55" spans="3:13" x14ac:dyDescent="0.25">
      <c r="C55" s="103"/>
      <c r="D55" s="103"/>
      <c r="E55" s="103"/>
      <c r="F55" s="103"/>
      <c r="G55" s="103"/>
      <c r="H55" s="103"/>
      <c r="I55" s="103"/>
      <c r="J55" s="103"/>
      <c r="K55" s="103"/>
      <c r="L55" s="103"/>
    </row>
    <row r="56" spans="3:13" x14ac:dyDescent="0.25">
      <c r="C56" s="103"/>
      <c r="D56" s="103"/>
      <c r="E56" s="103"/>
      <c r="F56" s="103"/>
      <c r="G56" s="103"/>
      <c r="H56" s="103"/>
      <c r="I56" s="103"/>
      <c r="J56" s="103"/>
      <c r="K56" s="103"/>
      <c r="L56" s="103"/>
    </row>
    <row r="57" spans="3:13" x14ac:dyDescent="0.25">
      <c r="C57" s="103"/>
      <c r="D57" s="103"/>
      <c r="E57" s="103"/>
      <c r="F57" s="103"/>
      <c r="G57" s="103"/>
      <c r="H57" s="103"/>
      <c r="I57" s="103"/>
      <c r="J57" s="103"/>
      <c r="K57" s="103"/>
      <c r="L57" s="103"/>
    </row>
    <row r="58" spans="3:13" x14ac:dyDescent="0.25">
      <c r="C58" s="103"/>
      <c r="D58" s="103"/>
      <c r="E58" s="103"/>
      <c r="F58" s="103"/>
      <c r="G58" s="103"/>
      <c r="H58" s="103"/>
      <c r="I58" s="103"/>
      <c r="J58" s="103"/>
      <c r="K58" s="103"/>
      <c r="L58" s="103"/>
    </row>
    <row r="59" spans="3:13" x14ac:dyDescent="0.25">
      <c r="C59" s="103"/>
      <c r="D59" s="103"/>
      <c r="E59" s="103"/>
      <c r="F59" s="103"/>
      <c r="G59" s="103"/>
      <c r="H59" s="103"/>
      <c r="I59" s="103"/>
      <c r="J59" s="103"/>
      <c r="K59" s="103"/>
      <c r="L59" s="103"/>
    </row>
    <row r="60" spans="3:13" x14ac:dyDescent="0.25">
      <c r="C60" s="103"/>
      <c r="D60" s="103"/>
      <c r="E60" s="103"/>
      <c r="F60" s="103"/>
      <c r="G60" s="103"/>
      <c r="H60" s="103"/>
      <c r="I60" s="103"/>
      <c r="J60" s="103"/>
      <c r="K60" s="103"/>
      <c r="L60" s="103"/>
    </row>
    <row r="61" spans="3:13" s="92" customFormat="1" x14ac:dyDescent="0.25">
      <c r="C61" s="104"/>
      <c r="D61" s="104"/>
      <c r="E61" s="104"/>
      <c r="F61" s="104"/>
      <c r="G61" s="104"/>
      <c r="H61" s="104"/>
      <c r="I61" s="104"/>
      <c r="J61" s="104"/>
      <c r="K61" s="104"/>
      <c r="L61" s="104"/>
      <c r="M61" s="112">
        <f>L42-L53</f>
        <v>0</v>
      </c>
    </row>
    <row r="62" spans="3:13" x14ac:dyDescent="0.25">
      <c r="C62" s="103"/>
      <c r="D62" s="103"/>
      <c r="E62" s="103"/>
      <c r="F62" s="103"/>
      <c r="G62" s="103"/>
      <c r="H62" s="103"/>
      <c r="I62" s="103"/>
      <c r="J62" s="103"/>
      <c r="K62" s="103"/>
      <c r="L62" s="103"/>
    </row>
    <row r="63" spans="3:13" s="92" customFormat="1" x14ac:dyDescent="0.25">
      <c r="C63" s="104"/>
      <c r="D63" s="104"/>
      <c r="E63" s="104"/>
      <c r="F63" s="104"/>
      <c r="G63" s="104"/>
      <c r="H63" s="104"/>
      <c r="I63" s="104"/>
      <c r="J63" s="104"/>
      <c r="K63" s="104"/>
      <c r="L63" s="104"/>
    </row>
    <row r="64" spans="3:13" x14ac:dyDescent="0.25">
      <c r="C64" s="103"/>
      <c r="D64" s="103"/>
      <c r="E64" s="103"/>
      <c r="F64" s="103"/>
      <c r="G64" s="103"/>
      <c r="H64" s="103"/>
      <c r="I64" s="103"/>
      <c r="J64" s="103"/>
      <c r="K64" s="103"/>
      <c r="L64" s="103"/>
    </row>
    <row r="65" spans="3:12" s="92" customFormat="1" x14ac:dyDescent="0.25">
      <c r="C65" s="104"/>
      <c r="D65" s="104"/>
      <c r="E65" s="104"/>
      <c r="F65" s="104"/>
      <c r="G65" s="104"/>
      <c r="H65" s="104"/>
      <c r="I65" s="104"/>
      <c r="J65" s="104"/>
      <c r="K65" s="104"/>
      <c r="L65" s="104"/>
    </row>
    <row r="66" spans="3:12" x14ac:dyDescent="0.25">
      <c r="C66" s="103"/>
      <c r="D66" s="103"/>
      <c r="E66" s="103"/>
      <c r="F66" s="103"/>
      <c r="G66" s="103"/>
      <c r="H66" s="103"/>
      <c r="I66" s="103"/>
      <c r="J66" s="103"/>
      <c r="K66" s="103"/>
      <c r="L66" s="103"/>
    </row>
    <row r="67" spans="3:12" x14ac:dyDescent="0.25">
      <c r="C67" s="103"/>
      <c r="D67" s="103"/>
      <c r="E67" s="103"/>
      <c r="F67" s="103"/>
      <c r="G67" s="103"/>
      <c r="H67" s="103"/>
      <c r="I67" s="103"/>
      <c r="J67" s="103"/>
      <c r="K67" s="103"/>
      <c r="L67" s="103"/>
    </row>
    <row r="68" spans="3:12" x14ac:dyDescent="0.25">
      <c r="C68" s="103"/>
      <c r="D68" s="103"/>
      <c r="E68" s="103"/>
      <c r="F68" s="103"/>
      <c r="G68" s="103"/>
      <c r="H68" s="103"/>
      <c r="I68" s="103"/>
      <c r="J68" s="103"/>
      <c r="K68" s="103"/>
      <c r="L68" s="103"/>
    </row>
    <row r="69" spans="3:12" x14ac:dyDescent="0.25">
      <c r="C69" s="103"/>
      <c r="D69" s="103"/>
      <c r="E69" s="103"/>
      <c r="F69" s="103"/>
      <c r="G69" s="103"/>
      <c r="H69" s="103"/>
      <c r="I69" s="103"/>
      <c r="J69" s="103"/>
      <c r="K69" s="103"/>
      <c r="L69" s="103"/>
    </row>
    <row r="70" spans="3:12" x14ac:dyDescent="0.25">
      <c r="C70" s="103"/>
      <c r="D70" s="103"/>
      <c r="E70" s="103"/>
      <c r="F70" s="103"/>
      <c r="G70" s="103"/>
      <c r="H70" s="103"/>
      <c r="I70" s="103"/>
      <c r="J70" s="103"/>
      <c r="K70" s="103"/>
      <c r="L70" s="103"/>
    </row>
    <row r="71" spans="3:12" x14ac:dyDescent="0.25">
      <c r="C71" s="103"/>
      <c r="D71" s="103"/>
      <c r="E71" s="103"/>
      <c r="F71" s="103"/>
      <c r="G71" s="103"/>
      <c r="H71" s="103"/>
      <c r="I71" s="103"/>
      <c r="J71" s="103"/>
      <c r="K71" s="103"/>
      <c r="L71" s="103"/>
    </row>
    <row r="72" spans="3:12" x14ac:dyDescent="0.25">
      <c r="C72" s="103"/>
      <c r="D72" s="103"/>
      <c r="E72" s="103"/>
      <c r="F72" s="103"/>
      <c r="G72" s="103"/>
      <c r="H72" s="103"/>
      <c r="I72" s="103"/>
      <c r="J72" s="103"/>
      <c r="K72" s="103"/>
      <c r="L72" s="103"/>
    </row>
    <row r="73" spans="3:12" x14ac:dyDescent="0.25">
      <c r="C73" s="103"/>
      <c r="D73" s="103"/>
      <c r="E73" s="103"/>
      <c r="F73" s="103"/>
      <c r="G73" s="103"/>
      <c r="H73" s="103"/>
      <c r="I73" s="103"/>
      <c r="J73" s="103"/>
      <c r="K73" s="103"/>
      <c r="L73" s="103"/>
    </row>
    <row r="74" spans="3:12" x14ac:dyDescent="0.25">
      <c r="C74" s="103"/>
      <c r="D74" s="103"/>
      <c r="E74" s="103"/>
      <c r="F74" s="103"/>
      <c r="G74" s="103"/>
      <c r="H74" s="103"/>
      <c r="I74" s="103"/>
      <c r="J74" s="103"/>
      <c r="K74" s="103"/>
      <c r="L74" s="103"/>
    </row>
    <row r="75" spans="3:12" x14ac:dyDescent="0.25">
      <c r="C75" s="103"/>
      <c r="D75" s="103"/>
      <c r="E75" s="103"/>
      <c r="F75" s="103"/>
      <c r="G75" s="103"/>
      <c r="H75" s="103"/>
      <c r="I75" s="103"/>
      <c r="J75" s="103"/>
      <c r="K75" s="103"/>
      <c r="L75" s="103"/>
    </row>
    <row r="76" spans="3:12" x14ac:dyDescent="0.25">
      <c r="C76" s="103"/>
      <c r="D76" s="103"/>
      <c r="E76" s="103"/>
      <c r="F76" s="103"/>
      <c r="G76" s="103"/>
      <c r="H76" s="103"/>
      <c r="I76" s="103"/>
      <c r="J76" s="103"/>
      <c r="K76" s="103"/>
      <c r="L76" s="103"/>
    </row>
    <row r="77" spans="3:12" x14ac:dyDescent="0.25">
      <c r="C77" s="103"/>
      <c r="D77" s="103"/>
      <c r="E77" s="103"/>
      <c r="F77" s="103"/>
      <c r="G77" s="103"/>
      <c r="H77" s="103"/>
      <c r="I77" s="103"/>
      <c r="J77" s="103"/>
      <c r="K77" s="103"/>
      <c r="L77" s="103"/>
    </row>
    <row r="78" spans="3:12" x14ac:dyDescent="0.25">
      <c r="C78" s="103"/>
      <c r="D78" s="103"/>
      <c r="E78" s="103"/>
      <c r="F78" s="103"/>
      <c r="G78" s="103"/>
      <c r="H78" s="103"/>
      <c r="I78" s="103"/>
      <c r="J78" s="103"/>
      <c r="K78" s="103"/>
      <c r="L78" s="103"/>
    </row>
    <row r="79" spans="3:12" x14ac:dyDescent="0.25">
      <c r="C79" s="103"/>
      <c r="D79" s="103"/>
      <c r="E79" s="103"/>
      <c r="F79" s="103"/>
      <c r="G79" s="103"/>
      <c r="H79" s="103"/>
      <c r="I79" s="103"/>
      <c r="J79" s="103"/>
      <c r="K79" s="103"/>
      <c r="L79" s="103"/>
    </row>
    <row r="80" spans="3:12" x14ac:dyDescent="0.25">
      <c r="C80" s="103"/>
      <c r="D80" s="103"/>
      <c r="E80" s="103"/>
      <c r="F80" s="103"/>
      <c r="G80" s="103"/>
      <c r="H80" s="103"/>
      <c r="I80" s="103"/>
      <c r="J80" s="103"/>
      <c r="K80" s="103"/>
      <c r="L80" s="103"/>
    </row>
    <row r="81" spans="3:12" x14ac:dyDescent="0.25">
      <c r="C81" s="103"/>
      <c r="D81" s="103"/>
      <c r="E81" s="103"/>
      <c r="F81" s="103"/>
      <c r="G81" s="103"/>
      <c r="H81" s="103"/>
      <c r="I81" s="103"/>
      <c r="J81" s="103"/>
      <c r="K81" s="103"/>
      <c r="L81" s="103"/>
    </row>
    <row r="82" spans="3:12" x14ac:dyDescent="0.25">
      <c r="C82" s="103"/>
      <c r="D82" s="103"/>
      <c r="E82" s="103"/>
      <c r="F82" s="103"/>
      <c r="G82" s="103"/>
      <c r="H82" s="103"/>
      <c r="I82" s="103"/>
      <c r="J82" s="103"/>
      <c r="K82" s="103"/>
      <c r="L82" s="103"/>
    </row>
    <row r="83" spans="3:12" x14ac:dyDescent="0.25">
      <c r="C83" s="103"/>
      <c r="D83" s="103"/>
      <c r="E83" s="103"/>
      <c r="F83" s="103"/>
      <c r="G83" s="103"/>
      <c r="H83" s="103"/>
      <c r="I83" s="103"/>
      <c r="J83" s="103"/>
      <c r="K83" s="103"/>
      <c r="L83" s="103"/>
    </row>
    <row r="84" spans="3:12" x14ac:dyDescent="0.25">
      <c r="C84" s="103"/>
      <c r="D84" s="103"/>
      <c r="E84" s="103"/>
      <c r="F84" s="103"/>
      <c r="G84" s="103"/>
      <c r="H84" s="103"/>
      <c r="I84" s="103"/>
      <c r="J84" s="103"/>
      <c r="K84" s="103"/>
      <c r="L84" s="103"/>
    </row>
    <row r="85" spans="3:12" x14ac:dyDescent="0.25">
      <c r="C85" s="103"/>
      <c r="D85" s="103"/>
      <c r="E85" s="103"/>
      <c r="F85" s="103"/>
      <c r="G85" s="103"/>
      <c r="H85" s="103"/>
      <c r="I85" s="103"/>
      <c r="J85" s="103"/>
      <c r="K85" s="103"/>
      <c r="L85" s="103"/>
    </row>
    <row r="86" spans="3:12" x14ac:dyDescent="0.25">
      <c r="C86" s="103"/>
      <c r="D86" s="103"/>
      <c r="E86" s="103"/>
      <c r="F86" s="103"/>
      <c r="G86" s="103"/>
      <c r="H86" s="103"/>
      <c r="I86" s="103"/>
      <c r="J86" s="103"/>
      <c r="K86" s="103"/>
      <c r="L86" s="103"/>
    </row>
    <row r="87" spans="3:12" x14ac:dyDescent="0.25">
      <c r="C87" s="103"/>
      <c r="D87" s="103"/>
      <c r="E87" s="103"/>
      <c r="F87" s="103"/>
      <c r="G87" s="103"/>
      <c r="H87" s="103"/>
      <c r="I87" s="103"/>
      <c r="J87" s="103"/>
      <c r="K87" s="103"/>
      <c r="L87" s="103"/>
    </row>
    <row r="88" spans="3:12" x14ac:dyDescent="0.25">
      <c r="C88" s="103"/>
      <c r="D88" s="103"/>
      <c r="E88" s="103"/>
      <c r="F88" s="103"/>
      <c r="G88" s="103"/>
      <c r="H88" s="103"/>
      <c r="I88" s="103"/>
      <c r="J88" s="103"/>
      <c r="K88" s="103"/>
      <c r="L88" s="103"/>
    </row>
    <row r="89" spans="3:12" x14ac:dyDescent="0.25">
      <c r="C89" s="103"/>
      <c r="D89" s="103"/>
      <c r="E89" s="103"/>
      <c r="F89" s="103"/>
      <c r="G89" s="103"/>
      <c r="H89" s="103"/>
      <c r="I89" s="103"/>
      <c r="J89" s="103"/>
      <c r="K89" s="103"/>
      <c r="L89" s="103"/>
    </row>
    <row r="90" spans="3:12" x14ac:dyDescent="0.25">
      <c r="C90" s="103"/>
      <c r="D90" s="103"/>
      <c r="E90" s="103"/>
      <c r="F90" s="103"/>
      <c r="G90" s="103"/>
      <c r="H90" s="103"/>
      <c r="I90" s="103"/>
      <c r="J90" s="103"/>
      <c r="K90" s="103"/>
      <c r="L90" s="103"/>
    </row>
    <row r="91" spans="3:12" x14ac:dyDescent="0.25">
      <c r="C91" s="103"/>
      <c r="D91" s="103"/>
      <c r="E91" s="103"/>
      <c r="F91" s="103"/>
      <c r="G91" s="103"/>
      <c r="H91" s="103"/>
      <c r="I91" s="103"/>
      <c r="J91" s="103"/>
      <c r="K91" s="103"/>
      <c r="L91" s="103"/>
    </row>
    <row r="92" spans="3:12" x14ac:dyDescent="0.25">
      <c r="C92" s="103"/>
      <c r="D92" s="103"/>
      <c r="E92" s="103"/>
      <c r="F92" s="103"/>
      <c r="G92" s="103"/>
      <c r="H92" s="103"/>
      <c r="I92" s="103"/>
      <c r="J92" s="103"/>
      <c r="K92" s="103"/>
      <c r="L92" s="103"/>
    </row>
    <row r="93" spans="3:12" x14ac:dyDescent="0.25">
      <c r="C93" s="103"/>
      <c r="D93" s="103"/>
      <c r="E93" s="103"/>
      <c r="F93" s="103"/>
      <c r="G93" s="103"/>
      <c r="H93" s="103"/>
      <c r="I93" s="103"/>
      <c r="J93" s="103"/>
      <c r="K93" s="103"/>
      <c r="L93" s="103"/>
    </row>
    <row r="94" spans="3:12" x14ac:dyDescent="0.25">
      <c r="C94" s="103"/>
      <c r="D94" s="103"/>
      <c r="E94" s="103"/>
      <c r="F94" s="103"/>
      <c r="G94" s="103"/>
      <c r="H94" s="103"/>
      <c r="I94" s="103"/>
      <c r="J94" s="103"/>
      <c r="K94" s="103"/>
      <c r="L94" s="103"/>
    </row>
    <row r="95" spans="3:12" x14ac:dyDescent="0.25">
      <c r="C95" s="103"/>
      <c r="D95" s="103"/>
      <c r="E95" s="103"/>
      <c r="F95" s="103"/>
      <c r="G95" s="103"/>
      <c r="H95" s="103"/>
      <c r="I95" s="103"/>
      <c r="J95" s="103"/>
      <c r="K95" s="103"/>
      <c r="L95" s="103"/>
    </row>
    <row r="96" spans="3:12" x14ac:dyDescent="0.25">
      <c r="C96" s="103"/>
      <c r="D96" s="103"/>
      <c r="E96" s="103"/>
      <c r="F96" s="103"/>
      <c r="G96" s="103"/>
      <c r="H96" s="103"/>
      <c r="I96" s="103"/>
      <c r="J96" s="103"/>
      <c r="K96" s="103"/>
      <c r="L96" s="103"/>
    </row>
    <row r="97" spans="3:12" x14ac:dyDescent="0.25">
      <c r="C97" s="103"/>
      <c r="D97" s="103"/>
      <c r="E97" s="103"/>
      <c r="F97" s="103"/>
      <c r="G97" s="103"/>
      <c r="H97" s="103"/>
      <c r="I97" s="103"/>
      <c r="J97" s="103"/>
      <c r="K97" s="103"/>
      <c r="L97" s="103"/>
    </row>
    <row r="98" spans="3:12" s="92" customFormat="1" x14ac:dyDescent="0.25">
      <c r="C98" s="104"/>
      <c r="D98" s="104"/>
      <c r="E98" s="104"/>
      <c r="F98" s="104"/>
      <c r="G98" s="104"/>
      <c r="H98" s="104"/>
      <c r="I98" s="104"/>
      <c r="J98" s="104"/>
      <c r="K98" s="104"/>
      <c r="L98" s="104"/>
    </row>
    <row r="99" spans="3:12" x14ac:dyDescent="0.25">
      <c r="C99" s="103"/>
      <c r="D99" s="103"/>
      <c r="E99" s="103"/>
      <c r="F99" s="103"/>
      <c r="G99" s="103"/>
      <c r="H99" s="103"/>
      <c r="I99" s="103"/>
      <c r="J99" s="103"/>
      <c r="K99" s="103"/>
      <c r="L99" s="103"/>
    </row>
    <row r="100" spans="3:12" x14ac:dyDescent="0.25">
      <c r="C100" s="103"/>
      <c r="D100" s="103"/>
      <c r="E100" s="103"/>
      <c r="F100" s="103"/>
      <c r="G100" s="103"/>
      <c r="H100" s="103"/>
      <c r="I100" s="103"/>
      <c r="J100" s="103"/>
      <c r="K100" s="103"/>
      <c r="L100" s="103"/>
    </row>
    <row r="101" spans="3:12" x14ac:dyDescent="0.25">
      <c r="C101" s="103"/>
      <c r="D101" s="103"/>
      <c r="E101" s="103"/>
      <c r="F101" s="103"/>
      <c r="G101" s="103"/>
      <c r="H101" s="103"/>
      <c r="I101" s="103"/>
      <c r="J101" s="103"/>
      <c r="K101" s="103"/>
      <c r="L101" s="103"/>
    </row>
    <row r="102" spans="3:12" x14ac:dyDescent="0.25">
      <c r="C102" s="103"/>
      <c r="D102" s="103"/>
      <c r="E102" s="103"/>
      <c r="F102" s="103"/>
      <c r="G102" s="103"/>
      <c r="H102" s="103"/>
      <c r="I102" s="103"/>
      <c r="J102" s="103"/>
      <c r="K102" s="103"/>
      <c r="L102" s="103"/>
    </row>
    <row r="103" spans="3:12" x14ac:dyDescent="0.25">
      <c r="C103" s="103"/>
      <c r="D103" s="103"/>
      <c r="E103" s="103"/>
      <c r="F103" s="103"/>
      <c r="G103" s="103"/>
      <c r="H103" s="103"/>
      <c r="I103" s="103"/>
      <c r="J103" s="103"/>
      <c r="K103" s="103"/>
      <c r="L103" s="103"/>
    </row>
    <row r="104" spans="3:12" x14ac:dyDescent="0.25">
      <c r="C104" s="103"/>
      <c r="D104" s="103"/>
      <c r="E104" s="103"/>
      <c r="F104" s="103"/>
      <c r="G104" s="103"/>
      <c r="H104" s="103"/>
      <c r="I104" s="103"/>
      <c r="J104" s="103"/>
      <c r="K104" s="103"/>
      <c r="L104" s="103"/>
    </row>
    <row r="105" spans="3:12" x14ac:dyDescent="0.25">
      <c r="C105" s="103"/>
      <c r="D105" s="103"/>
      <c r="E105" s="103"/>
      <c r="F105" s="103"/>
      <c r="G105" s="103"/>
      <c r="H105" s="103"/>
      <c r="I105" s="103"/>
      <c r="J105" s="103"/>
      <c r="K105" s="103"/>
      <c r="L105" s="103"/>
    </row>
    <row r="106" spans="3:12" x14ac:dyDescent="0.25">
      <c r="C106" s="103"/>
      <c r="D106" s="103"/>
      <c r="E106" s="103"/>
      <c r="F106" s="103"/>
      <c r="G106" s="103"/>
      <c r="H106" s="103"/>
      <c r="I106" s="103"/>
      <c r="J106" s="103"/>
      <c r="K106" s="103"/>
      <c r="L106" s="103"/>
    </row>
    <row r="107" spans="3:12" x14ac:dyDescent="0.25">
      <c r="C107" s="103"/>
      <c r="D107" s="103"/>
      <c r="E107" s="103"/>
      <c r="F107" s="103"/>
      <c r="G107" s="103"/>
      <c r="H107" s="103"/>
      <c r="I107" s="103"/>
      <c r="J107" s="103"/>
      <c r="K107" s="103"/>
      <c r="L107" s="103"/>
    </row>
    <row r="108" spans="3:12" x14ac:dyDescent="0.25">
      <c r="C108" s="103"/>
      <c r="D108" s="103"/>
      <c r="E108" s="103"/>
      <c r="F108" s="103"/>
      <c r="G108" s="103"/>
      <c r="H108" s="103"/>
      <c r="I108" s="103"/>
      <c r="J108" s="103"/>
      <c r="K108" s="103"/>
      <c r="L108" s="103"/>
    </row>
    <row r="109" spans="3:12" x14ac:dyDescent="0.25">
      <c r="C109" s="103"/>
      <c r="D109" s="103"/>
      <c r="E109" s="103"/>
      <c r="F109" s="103"/>
      <c r="G109" s="103"/>
      <c r="H109" s="103"/>
      <c r="I109" s="103"/>
      <c r="J109" s="103"/>
      <c r="K109" s="103"/>
      <c r="L109" s="103"/>
    </row>
    <row r="110" spans="3:12" x14ac:dyDescent="0.25">
      <c r="C110" s="103"/>
      <c r="D110" s="103"/>
      <c r="E110" s="103"/>
      <c r="F110" s="103"/>
      <c r="G110" s="103"/>
      <c r="H110" s="103"/>
      <c r="I110" s="103"/>
      <c r="J110" s="103"/>
      <c r="K110" s="103"/>
      <c r="L110" s="103"/>
    </row>
    <row r="111" spans="3:12" x14ac:dyDescent="0.25">
      <c r="C111" s="103"/>
      <c r="D111" s="103"/>
      <c r="E111" s="103"/>
      <c r="F111" s="103"/>
      <c r="G111" s="103"/>
      <c r="H111" s="103"/>
      <c r="I111" s="103"/>
      <c r="J111" s="103"/>
      <c r="K111" s="103"/>
      <c r="L111" s="103"/>
    </row>
    <row r="112" spans="3:12" x14ac:dyDescent="0.25">
      <c r="C112" s="103"/>
      <c r="D112" s="103"/>
      <c r="E112" s="103"/>
      <c r="F112" s="103"/>
      <c r="G112" s="103"/>
      <c r="H112" s="103"/>
      <c r="I112" s="103"/>
      <c r="J112" s="103"/>
      <c r="K112" s="103"/>
      <c r="L112" s="103"/>
    </row>
    <row r="113" spans="3:12" x14ac:dyDescent="0.25">
      <c r="C113" s="103"/>
      <c r="D113" s="103"/>
      <c r="E113" s="103"/>
      <c r="F113" s="103"/>
      <c r="G113" s="103"/>
      <c r="H113" s="103"/>
      <c r="I113" s="103"/>
      <c r="J113" s="103"/>
      <c r="K113" s="103"/>
      <c r="L113" s="103"/>
    </row>
    <row r="114" spans="3:12" x14ac:dyDescent="0.25">
      <c r="C114" s="103"/>
      <c r="D114" s="103"/>
      <c r="E114" s="103"/>
      <c r="F114" s="103"/>
      <c r="G114" s="103"/>
      <c r="H114" s="103"/>
      <c r="I114" s="103"/>
      <c r="J114" s="103"/>
      <c r="K114" s="103"/>
      <c r="L114" s="103"/>
    </row>
    <row r="115" spans="3:12" x14ac:dyDescent="0.25">
      <c r="C115" s="103"/>
      <c r="D115" s="103"/>
      <c r="E115" s="103"/>
      <c r="F115" s="103"/>
      <c r="G115" s="103"/>
      <c r="H115" s="103"/>
      <c r="I115" s="103"/>
      <c r="J115" s="103"/>
      <c r="K115" s="103"/>
      <c r="L115" s="103"/>
    </row>
    <row r="116" spans="3:12" x14ac:dyDescent="0.25">
      <c r="C116" s="103"/>
      <c r="D116" s="103"/>
      <c r="E116" s="103"/>
      <c r="F116" s="103"/>
      <c r="G116" s="103"/>
      <c r="H116" s="103"/>
      <c r="I116" s="103"/>
      <c r="J116" s="103"/>
      <c r="K116" s="103"/>
      <c r="L116" s="103"/>
    </row>
    <row r="117" spans="3:12" x14ac:dyDescent="0.25">
      <c r="C117" s="103"/>
      <c r="D117" s="103"/>
      <c r="E117" s="103"/>
      <c r="F117" s="103"/>
      <c r="G117" s="103"/>
      <c r="H117" s="103"/>
      <c r="I117" s="103"/>
      <c r="J117" s="103"/>
      <c r="K117" s="103"/>
      <c r="L117" s="103"/>
    </row>
    <row r="118" spans="3:12" x14ac:dyDescent="0.25">
      <c r="C118" s="103"/>
      <c r="D118" s="103"/>
      <c r="E118" s="103"/>
      <c r="F118" s="103"/>
      <c r="G118" s="103"/>
      <c r="H118" s="103"/>
      <c r="I118" s="103"/>
      <c r="J118" s="103"/>
      <c r="K118" s="103"/>
      <c r="L118" s="103"/>
    </row>
    <row r="119" spans="3:12" x14ac:dyDescent="0.25">
      <c r="C119" s="103"/>
      <c r="D119" s="103"/>
      <c r="E119" s="103"/>
      <c r="F119" s="103"/>
      <c r="G119" s="103"/>
      <c r="H119" s="103"/>
      <c r="I119" s="103"/>
      <c r="J119" s="103"/>
      <c r="K119" s="103"/>
      <c r="L119" s="103"/>
    </row>
    <row r="120" spans="3:12" x14ac:dyDescent="0.25">
      <c r="C120" s="103"/>
      <c r="D120" s="103"/>
      <c r="E120" s="103"/>
      <c r="F120" s="103"/>
      <c r="G120" s="103"/>
      <c r="H120" s="103"/>
      <c r="I120" s="103"/>
      <c r="J120" s="103"/>
      <c r="K120" s="103"/>
      <c r="L120" s="103"/>
    </row>
    <row r="121" spans="3:12" x14ac:dyDescent="0.25">
      <c r="C121" s="103"/>
      <c r="D121" s="103"/>
      <c r="E121" s="103"/>
      <c r="F121" s="103"/>
      <c r="G121" s="103"/>
      <c r="H121" s="103"/>
      <c r="I121" s="103"/>
      <c r="J121" s="103"/>
      <c r="K121" s="103"/>
      <c r="L121" s="103"/>
    </row>
    <row r="122" spans="3:12" x14ac:dyDescent="0.25">
      <c r="C122" s="103"/>
      <c r="D122" s="103"/>
      <c r="E122" s="103"/>
      <c r="F122" s="103"/>
      <c r="G122" s="103"/>
      <c r="H122" s="103"/>
      <c r="I122" s="103"/>
      <c r="J122" s="103"/>
      <c r="K122" s="103"/>
      <c r="L122" s="103"/>
    </row>
    <row r="123" spans="3:12" x14ac:dyDescent="0.25">
      <c r="C123" s="103"/>
      <c r="D123" s="103"/>
      <c r="E123" s="103"/>
      <c r="F123" s="103"/>
      <c r="G123" s="103"/>
      <c r="H123" s="103"/>
      <c r="I123" s="103"/>
      <c r="J123" s="103"/>
      <c r="K123" s="103"/>
      <c r="L123" s="103"/>
    </row>
    <row r="124" spans="3:12" x14ac:dyDescent="0.25">
      <c r="C124" s="103"/>
      <c r="D124" s="103"/>
      <c r="E124" s="103"/>
      <c r="F124" s="103"/>
      <c r="G124" s="103"/>
      <c r="H124" s="103"/>
      <c r="I124" s="103"/>
      <c r="J124" s="103"/>
      <c r="K124" s="103"/>
      <c r="L124" s="103"/>
    </row>
    <row r="125" spans="3:12" x14ac:dyDescent="0.25">
      <c r="C125" s="103"/>
      <c r="D125" s="103"/>
      <c r="E125" s="103"/>
      <c r="F125" s="103"/>
      <c r="G125" s="103"/>
      <c r="H125" s="103"/>
      <c r="I125" s="103"/>
      <c r="J125" s="103"/>
      <c r="K125" s="103"/>
      <c r="L125" s="103"/>
    </row>
    <row r="126" spans="3:12" x14ac:dyDescent="0.25">
      <c r="C126" s="103"/>
      <c r="D126" s="103"/>
      <c r="E126" s="103"/>
      <c r="F126" s="103"/>
      <c r="G126" s="103"/>
      <c r="H126" s="103"/>
      <c r="I126" s="103"/>
      <c r="J126" s="103"/>
      <c r="K126" s="103"/>
      <c r="L126" s="103"/>
    </row>
    <row r="127" spans="3:12" x14ac:dyDescent="0.25">
      <c r="C127" s="103"/>
      <c r="D127" s="103"/>
      <c r="E127" s="103"/>
      <c r="F127" s="103"/>
      <c r="G127" s="103"/>
      <c r="H127" s="103"/>
      <c r="I127" s="103"/>
      <c r="J127" s="103"/>
      <c r="K127" s="103"/>
      <c r="L127" s="103"/>
    </row>
    <row r="128" spans="3:12" x14ac:dyDescent="0.25">
      <c r="C128" s="103"/>
      <c r="D128" s="103"/>
      <c r="E128" s="103"/>
      <c r="F128" s="103"/>
      <c r="G128" s="103"/>
      <c r="H128" s="103"/>
      <c r="I128" s="103"/>
      <c r="J128" s="103"/>
      <c r="K128" s="103"/>
      <c r="L128" s="103"/>
    </row>
    <row r="129" spans="2:12" x14ac:dyDescent="0.25">
      <c r="C129" s="103"/>
      <c r="D129" s="103"/>
      <c r="E129" s="103"/>
      <c r="F129" s="103"/>
      <c r="G129" s="103"/>
      <c r="H129" s="103"/>
      <c r="I129" s="103"/>
      <c r="J129" s="103"/>
      <c r="K129" s="103"/>
      <c r="L129" s="103"/>
    </row>
    <row r="130" spans="2:12" x14ac:dyDescent="0.25">
      <c r="C130" s="103"/>
      <c r="D130" s="103"/>
      <c r="E130" s="103"/>
      <c r="F130" s="103"/>
      <c r="G130" s="103"/>
      <c r="H130" s="103"/>
      <c r="I130" s="103"/>
      <c r="J130" s="103"/>
      <c r="K130" s="103"/>
      <c r="L130" s="103"/>
    </row>
    <row r="131" spans="2:12" x14ac:dyDescent="0.25">
      <c r="C131" s="103"/>
      <c r="D131" s="103"/>
      <c r="E131" s="103"/>
      <c r="F131" s="103"/>
      <c r="G131" s="103"/>
      <c r="H131" s="103"/>
      <c r="I131" s="103"/>
      <c r="J131" s="103"/>
      <c r="K131" s="103"/>
      <c r="L131" s="103"/>
    </row>
    <row r="132" spans="2:12" x14ac:dyDescent="0.25">
      <c r="C132" s="103"/>
      <c r="D132" s="103"/>
      <c r="E132" s="103"/>
      <c r="F132" s="103"/>
      <c r="G132" s="103"/>
      <c r="H132" s="103"/>
      <c r="I132" s="103"/>
      <c r="J132" s="103"/>
      <c r="K132" s="103"/>
      <c r="L132" s="103"/>
    </row>
    <row r="133" spans="2:12" x14ac:dyDescent="0.25">
      <c r="C133" s="103"/>
      <c r="D133" s="103"/>
      <c r="E133" s="103"/>
      <c r="F133" s="103"/>
      <c r="G133" s="103"/>
      <c r="H133" s="103"/>
      <c r="I133" s="103"/>
      <c r="J133" s="103"/>
      <c r="K133" s="103"/>
      <c r="L133" s="103"/>
    </row>
    <row r="134" spans="2:12" x14ac:dyDescent="0.25">
      <c r="C134" s="103"/>
      <c r="D134" s="103"/>
      <c r="E134" s="103"/>
      <c r="F134" s="103"/>
      <c r="G134" s="103"/>
      <c r="H134" s="103"/>
      <c r="I134" s="103"/>
      <c r="J134" s="103"/>
      <c r="K134" s="103"/>
      <c r="L134" s="103"/>
    </row>
    <row r="135" spans="2:12" x14ac:dyDescent="0.25">
      <c r="C135" s="103"/>
      <c r="D135" s="103"/>
      <c r="E135" s="103"/>
      <c r="F135" s="103"/>
      <c r="G135" s="103"/>
      <c r="H135" s="103"/>
      <c r="I135" s="103"/>
      <c r="J135" s="103"/>
      <c r="K135" s="103"/>
      <c r="L135" s="103"/>
    </row>
    <row r="139" spans="2:12" ht="18.75" x14ac:dyDescent="0.3">
      <c r="B139" s="105"/>
    </row>
    <row r="141" spans="2:12" x14ac:dyDescent="0.25">
      <c r="B141" s="102"/>
    </row>
    <row r="149" spans="1:13" x14ac:dyDescent="0.25">
      <c r="C149" s="92"/>
      <c r="D149" s="92"/>
    </row>
    <row r="151" spans="1:13" s="92" customFormat="1" x14ac:dyDescent="0.25">
      <c r="C151" s="112"/>
      <c r="E151" s="112"/>
      <c r="F151" s="112"/>
      <c r="G151" s="112"/>
      <c r="H151" s="112"/>
      <c r="I151" s="112"/>
      <c r="J151" s="112"/>
      <c r="K151" s="112"/>
    </row>
    <row r="152" spans="1:13" x14ac:dyDescent="0.25">
      <c r="C152" s="123"/>
      <c r="E152" s="123"/>
      <c r="F152" s="123"/>
      <c r="G152" s="123"/>
      <c r="H152" s="123"/>
      <c r="I152" s="123"/>
      <c r="J152" s="123"/>
      <c r="K152" s="123"/>
    </row>
    <row r="154" spans="1:13" s="92" customFormat="1" x14ac:dyDescent="0.25">
      <c r="A154" s="102"/>
      <c r="C154" s="104"/>
      <c r="D154" s="104"/>
      <c r="E154" s="104"/>
      <c r="F154" s="104"/>
      <c r="G154" s="104"/>
      <c r="H154" s="104"/>
      <c r="I154" s="104"/>
      <c r="J154" s="104"/>
      <c r="K154" s="104"/>
      <c r="L154" s="104"/>
      <c r="M154" s="104"/>
    </row>
    <row r="155" spans="1:13" s="92" customFormat="1" x14ac:dyDescent="0.25">
      <c r="A155" s="102"/>
      <c r="C155" s="104"/>
      <c r="D155" s="104"/>
      <c r="E155" s="104"/>
      <c r="F155" s="104"/>
      <c r="G155" s="104"/>
      <c r="H155" s="104"/>
      <c r="I155" s="104"/>
      <c r="J155" s="104"/>
      <c r="K155" s="104"/>
      <c r="L155" s="104"/>
      <c r="M155" s="104"/>
    </row>
    <row r="156" spans="1:13" x14ac:dyDescent="0.25">
      <c r="C156" s="103"/>
      <c r="D156" s="103"/>
      <c r="E156" s="103"/>
      <c r="F156" s="103"/>
      <c r="G156" s="103"/>
      <c r="H156" s="103"/>
      <c r="I156" s="103"/>
      <c r="J156" s="103"/>
      <c r="K156" s="103"/>
      <c r="L156" s="103"/>
      <c r="M156" s="103"/>
    </row>
    <row r="157" spans="1:13" x14ac:dyDescent="0.25">
      <c r="C157" s="103"/>
      <c r="D157" s="103"/>
      <c r="E157" s="103"/>
      <c r="F157" s="103"/>
      <c r="G157" s="103"/>
      <c r="H157" s="103"/>
      <c r="I157" s="103"/>
      <c r="J157" s="103"/>
      <c r="K157" s="103"/>
      <c r="L157" s="103"/>
      <c r="M157" s="103"/>
    </row>
    <row r="158" spans="1:13" s="92" customFormat="1" x14ac:dyDescent="0.25">
      <c r="A158" s="102"/>
      <c r="C158" s="104"/>
      <c r="D158" s="104"/>
      <c r="E158" s="104"/>
      <c r="F158" s="104"/>
      <c r="G158" s="104"/>
      <c r="H158" s="104"/>
      <c r="I158" s="104"/>
      <c r="J158" s="104"/>
      <c r="K158" s="104"/>
      <c r="L158" s="104"/>
      <c r="M158" s="104"/>
    </row>
    <row r="159" spans="1:13" s="92" customFormat="1" x14ac:dyDescent="0.25">
      <c r="A159" s="102"/>
      <c r="C159" s="104"/>
      <c r="D159" s="104"/>
      <c r="E159" s="104"/>
      <c r="F159" s="104"/>
      <c r="G159" s="104"/>
      <c r="H159" s="104"/>
      <c r="I159" s="104"/>
      <c r="J159" s="104"/>
      <c r="K159" s="104"/>
      <c r="L159" s="104"/>
      <c r="M159" s="104"/>
    </row>
    <row r="160" spans="1:13" s="124" customFormat="1" x14ac:dyDescent="0.25">
      <c r="C160" s="109"/>
      <c r="D160" s="109"/>
      <c r="E160" s="109"/>
      <c r="F160" s="109"/>
      <c r="G160" s="109"/>
      <c r="H160" s="109"/>
      <c r="I160" s="109"/>
      <c r="J160" s="109"/>
      <c r="K160" s="109"/>
      <c r="L160" s="109"/>
      <c r="M160" s="109"/>
    </row>
    <row r="161" spans="3:13" s="92" customFormat="1" x14ac:dyDescent="0.25">
      <c r="C161" s="104"/>
      <c r="D161" s="104"/>
      <c r="E161" s="104"/>
      <c r="F161" s="104"/>
      <c r="G161" s="104"/>
      <c r="H161" s="104"/>
      <c r="I161" s="104"/>
      <c r="J161" s="104"/>
      <c r="K161" s="104"/>
      <c r="L161" s="104"/>
      <c r="M161" s="104"/>
    </row>
    <row r="162" spans="3:13" x14ac:dyDescent="0.25">
      <c r="C162" s="103"/>
      <c r="D162" s="103"/>
      <c r="E162" s="103"/>
      <c r="F162" s="103"/>
      <c r="G162" s="103"/>
      <c r="H162" s="103"/>
      <c r="I162" s="103"/>
      <c r="J162" s="103"/>
      <c r="K162" s="103"/>
      <c r="L162" s="103"/>
      <c r="M162" s="103"/>
    </row>
    <row r="163" spans="3:13" x14ac:dyDescent="0.25">
      <c r="E163" s="103"/>
      <c r="F163" s="103"/>
      <c r="G163" s="103"/>
      <c r="H163" s="103"/>
      <c r="I163" s="103"/>
      <c r="J163" s="103"/>
      <c r="K163" s="103"/>
      <c r="L163" s="103"/>
      <c r="M163" s="103"/>
    </row>
    <row r="164" spans="3:13" s="107" customFormat="1" ht="12.75" x14ac:dyDescent="0.2">
      <c r="E164" s="108"/>
      <c r="F164" s="108"/>
      <c r="G164" s="108"/>
      <c r="H164" s="108"/>
      <c r="I164" s="108"/>
      <c r="J164" s="108"/>
      <c r="K164" s="108"/>
      <c r="L164" s="108"/>
      <c r="M164" s="108"/>
    </row>
    <row r="165" spans="3:13" s="107" customFormat="1" ht="12.75" x14ac:dyDescent="0.2">
      <c r="E165" s="108"/>
      <c r="F165" s="108"/>
      <c r="G165" s="108"/>
      <c r="H165" s="108"/>
      <c r="I165" s="108"/>
      <c r="J165" s="108"/>
      <c r="K165" s="108"/>
      <c r="L165" s="108"/>
      <c r="M165" s="108"/>
    </row>
    <row r="166" spans="3:13" s="107" customFormat="1" ht="12.75" x14ac:dyDescent="0.2">
      <c r="E166" s="108"/>
      <c r="F166" s="108"/>
      <c r="G166" s="108"/>
      <c r="H166" s="108"/>
      <c r="I166" s="108"/>
      <c r="J166" s="108"/>
      <c r="K166" s="108"/>
      <c r="L166" s="108"/>
      <c r="M166" s="108"/>
    </row>
    <row r="167" spans="3:13" x14ac:dyDescent="0.25">
      <c r="E167" s="103"/>
      <c r="F167" s="103"/>
      <c r="G167" s="103"/>
      <c r="H167" s="103"/>
      <c r="I167" s="103"/>
      <c r="J167" s="103"/>
      <c r="K167" s="103"/>
      <c r="L167" s="103"/>
      <c r="M167" s="103"/>
    </row>
    <row r="168" spans="3:13" x14ac:dyDescent="0.25">
      <c r="E168" s="103"/>
      <c r="F168" s="103"/>
      <c r="G168" s="103"/>
      <c r="H168" s="103"/>
      <c r="I168" s="103"/>
      <c r="J168" s="103"/>
      <c r="K168" s="103"/>
      <c r="L168" s="103"/>
      <c r="M168" s="103"/>
    </row>
    <row r="169" spans="3:13" x14ac:dyDescent="0.25">
      <c r="E169" s="103"/>
      <c r="F169" s="103"/>
      <c r="G169" s="103"/>
      <c r="H169" s="103"/>
      <c r="I169" s="103"/>
      <c r="J169" s="103"/>
      <c r="K169" s="103"/>
      <c r="L169" s="103"/>
      <c r="M169" s="103"/>
    </row>
    <row r="170" spans="3:13" x14ac:dyDescent="0.25">
      <c r="C170" s="103"/>
      <c r="D170" s="103"/>
      <c r="E170" s="103"/>
      <c r="F170" s="103"/>
      <c r="G170" s="103"/>
      <c r="H170" s="103"/>
      <c r="I170" s="103"/>
      <c r="J170" s="103"/>
      <c r="K170" s="103"/>
      <c r="L170" s="103"/>
      <c r="M170" s="103"/>
    </row>
    <row r="171" spans="3:13" s="92" customFormat="1" x14ac:dyDescent="0.25">
      <c r="C171" s="104"/>
      <c r="D171" s="104"/>
      <c r="E171" s="104"/>
      <c r="F171" s="104"/>
      <c r="G171" s="104"/>
      <c r="H171" s="104"/>
      <c r="I171" s="104"/>
      <c r="J171" s="104"/>
      <c r="K171" s="104"/>
      <c r="L171" s="104"/>
      <c r="M171" s="104"/>
    </row>
    <row r="172" spans="3:13" x14ac:dyDescent="0.25">
      <c r="E172" s="103"/>
      <c r="F172" s="103"/>
      <c r="G172" s="103"/>
      <c r="H172" s="103"/>
      <c r="I172" s="103"/>
      <c r="J172" s="103"/>
      <c r="K172" s="103"/>
      <c r="L172" s="103"/>
      <c r="M172" s="103"/>
    </row>
    <row r="173" spans="3:13" s="107" customFormat="1" ht="12.75" x14ac:dyDescent="0.2">
      <c r="E173" s="108"/>
      <c r="F173" s="108"/>
      <c r="G173" s="108"/>
      <c r="H173" s="108"/>
      <c r="I173" s="108"/>
      <c r="J173" s="108"/>
      <c r="K173" s="108"/>
      <c r="L173" s="108"/>
      <c r="M173" s="108"/>
    </row>
    <row r="174" spans="3:13" s="107" customFormat="1" ht="12.75" x14ac:dyDescent="0.2">
      <c r="E174" s="108"/>
      <c r="F174" s="108"/>
      <c r="G174" s="108"/>
      <c r="H174" s="108"/>
      <c r="I174" s="108"/>
      <c r="J174" s="108"/>
      <c r="K174" s="108"/>
      <c r="L174" s="108"/>
      <c r="M174" s="108"/>
    </row>
    <row r="175" spans="3:13" s="107" customFormat="1" ht="12.75" x14ac:dyDescent="0.2">
      <c r="E175" s="108"/>
      <c r="F175" s="108"/>
      <c r="G175" s="108"/>
      <c r="H175" s="108"/>
      <c r="I175" s="108"/>
      <c r="J175" s="108"/>
      <c r="K175" s="108"/>
      <c r="L175" s="108"/>
      <c r="M175" s="108"/>
    </row>
    <row r="176" spans="3:13" x14ac:dyDescent="0.25">
      <c r="E176" s="103"/>
      <c r="F176" s="103"/>
      <c r="G176" s="103"/>
      <c r="H176" s="103"/>
      <c r="I176" s="103"/>
      <c r="J176" s="103"/>
      <c r="K176" s="103"/>
      <c r="L176" s="103"/>
      <c r="M176" s="103"/>
    </row>
    <row r="177" spans="3:13" s="107" customFormat="1" ht="12.75" x14ac:dyDescent="0.2">
      <c r="E177" s="108"/>
      <c r="F177" s="108"/>
      <c r="G177" s="108"/>
      <c r="H177" s="108"/>
      <c r="I177" s="108"/>
      <c r="J177" s="108"/>
      <c r="K177" s="108"/>
      <c r="L177" s="108"/>
      <c r="M177" s="108"/>
    </row>
    <row r="178" spans="3:13" s="107" customFormat="1" ht="12.75" x14ac:dyDescent="0.2">
      <c r="E178" s="108"/>
      <c r="F178" s="108"/>
      <c r="G178" s="108"/>
      <c r="H178" s="108"/>
      <c r="I178" s="108"/>
      <c r="J178" s="108"/>
      <c r="K178" s="108"/>
      <c r="L178" s="108"/>
      <c r="M178" s="108"/>
    </row>
    <row r="179" spans="3:13" s="107" customFormat="1" ht="12.75" x14ac:dyDescent="0.2">
      <c r="E179" s="108"/>
      <c r="F179" s="108"/>
      <c r="G179" s="108"/>
      <c r="H179" s="108"/>
      <c r="I179" s="108"/>
      <c r="J179" s="108"/>
      <c r="K179" s="108"/>
      <c r="L179" s="108"/>
      <c r="M179" s="108"/>
    </row>
    <row r="180" spans="3:13" s="107" customFormat="1" ht="12.75" x14ac:dyDescent="0.2">
      <c r="E180" s="108"/>
      <c r="F180" s="108"/>
      <c r="G180" s="108"/>
      <c r="H180" s="108"/>
      <c r="I180" s="108"/>
      <c r="J180" s="108"/>
      <c r="K180" s="108"/>
      <c r="L180" s="108"/>
      <c r="M180" s="108"/>
    </row>
    <row r="181" spans="3:13" x14ac:dyDescent="0.25">
      <c r="E181" s="103"/>
      <c r="F181" s="103"/>
      <c r="G181" s="103"/>
      <c r="H181" s="103"/>
      <c r="I181" s="103"/>
      <c r="J181" s="103"/>
      <c r="K181" s="103"/>
      <c r="L181" s="103"/>
      <c r="M181" s="103"/>
    </row>
    <row r="182" spans="3:13" s="107" customFormat="1" ht="12.75" x14ac:dyDescent="0.2">
      <c r="E182" s="108"/>
      <c r="F182" s="108"/>
      <c r="G182" s="108"/>
      <c r="H182" s="108"/>
      <c r="I182" s="108"/>
      <c r="J182" s="108"/>
      <c r="K182" s="108"/>
      <c r="L182" s="108"/>
      <c r="M182" s="108"/>
    </row>
    <row r="183" spans="3:13" x14ac:dyDescent="0.25">
      <c r="E183" s="103"/>
      <c r="F183" s="103"/>
      <c r="G183" s="103"/>
      <c r="H183" s="103"/>
      <c r="I183" s="103"/>
      <c r="J183" s="103"/>
      <c r="K183" s="103"/>
      <c r="L183" s="103"/>
      <c r="M183" s="103"/>
    </row>
    <row r="184" spans="3:13" x14ac:dyDescent="0.25">
      <c r="E184" s="103"/>
      <c r="F184" s="103"/>
      <c r="G184" s="103"/>
      <c r="H184" s="103"/>
      <c r="I184" s="103"/>
      <c r="J184" s="103"/>
      <c r="K184" s="103"/>
      <c r="L184" s="103"/>
      <c r="M184" s="103"/>
    </row>
    <row r="185" spans="3:13" s="107" customFormat="1" ht="12.75" x14ac:dyDescent="0.2">
      <c r="E185" s="108"/>
      <c r="F185" s="108"/>
      <c r="G185" s="108"/>
      <c r="H185" s="108"/>
      <c r="I185" s="108"/>
      <c r="J185" s="108"/>
      <c r="K185" s="108"/>
      <c r="L185" s="108"/>
      <c r="M185" s="108"/>
    </row>
    <row r="186" spans="3:13" s="107" customFormat="1" ht="12.75" x14ac:dyDescent="0.2">
      <c r="E186" s="108"/>
      <c r="F186" s="108"/>
      <c r="G186" s="108"/>
      <c r="H186" s="108"/>
      <c r="I186" s="108"/>
      <c r="J186" s="108"/>
      <c r="K186" s="108"/>
      <c r="L186" s="108"/>
      <c r="M186" s="108"/>
    </row>
    <row r="187" spans="3:13" s="107" customFormat="1" ht="12.75" x14ac:dyDescent="0.2">
      <c r="E187" s="108"/>
      <c r="F187" s="108"/>
      <c r="G187" s="108"/>
      <c r="H187" s="108"/>
      <c r="I187" s="108"/>
      <c r="J187" s="108"/>
      <c r="K187" s="108"/>
      <c r="L187" s="108"/>
      <c r="M187" s="108"/>
    </row>
    <row r="188" spans="3:13" s="107" customFormat="1" ht="12.75" x14ac:dyDescent="0.2">
      <c r="E188" s="108"/>
      <c r="F188" s="108"/>
      <c r="G188" s="108"/>
      <c r="H188" s="108"/>
      <c r="I188" s="108"/>
      <c r="J188" s="108"/>
      <c r="K188" s="108"/>
      <c r="L188" s="108"/>
      <c r="M188" s="108"/>
    </row>
    <row r="189" spans="3:13" x14ac:dyDescent="0.25">
      <c r="C189" s="103"/>
      <c r="D189" s="103"/>
      <c r="E189" s="103"/>
      <c r="F189" s="103"/>
      <c r="G189" s="103"/>
      <c r="H189" s="103"/>
      <c r="I189" s="103"/>
      <c r="J189" s="103"/>
      <c r="K189" s="103"/>
      <c r="L189" s="103"/>
      <c r="M189" s="103"/>
    </row>
    <row r="190" spans="3:13" s="92" customFormat="1" x14ac:dyDescent="0.25">
      <c r="C190" s="104"/>
      <c r="D190" s="104"/>
      <c r="E190" s="104"/>
      <c r="F190" s="104"/>
      <c r="G190" s="104"/>
      <c r="H190" s="104"/>
      <c r="I190" s="104"/>
      <c r="J190" s="104"/>
      <c r="K190" s="104"/>
      <c r="L190" s="104"/>
      <c r="M190" s="104"/>
    </row>
    <row r="191" spans="3:13" x14ac:dyDescent="0.25">
      <c r="E191" s="103"/>
      <c r="F191" s="103"/>
      <c r="G191" s="103"/>
      <c r="H191" s="103"/>
      <c r="I191" s="103"/>
      <c r="J191" s="103"/>
      <c r="K191" s="103"/>
      <c r="L191" s="103"/>
      <c r="M191" s="103"/>
    </row>
    <row r="192" spans="3:13" x14ac:dyDescent="0.25">
      <c r="E192" s="103"/>
      <c r="F192" s="103"/>
      <c r="G192" s="103"/>
      <c r="H192" s="103"/>
      <c r="I192" s="103"/>
      <c r="J192" s="103"/>
      <c r="K192" s="103"/>
      <c r="L192" s="103"/>
      <c r="M192" s="103"/>
    </row>
    <row r="193" spans="3:13" s="107" customFormat="1" ht="12.75" x14ac:dyDescent="0.2">
      <c r="E193" s="108"/>
      <c r="F193" s="108"/>
      <c r="G193" s="108"/>
      <c r="H193" s="108"/>
      <c r="I193" s="108"/>
      <c r="J193" s="108"/>
      <c r="K193" s="108"/>
      <c r="L193" s="108"/>
      <c r="M193" s="108"/>
    </row>
    <row r="194" spans="3:13" s="107" customFormat="1" ht="12.75" x14ac:dyDescent="0.2">
      <c r="E194" s="108"/>
      <c r="F194" s="108"/>
      <c r="G194" s="108"/>
      <c r="H194" s="108"/>
      <c r="I194" s="108"/>
      <c r="J194" s="108"/>
      <c r="K194" s="108"/>
      <c r="L194" s="108"/>
      <c r="M194" s="108"/>
    </row>
    <row r="195" spans="3:13" s="107" customFormat="1" ht="12.75" x14ac:dyDescent="0.2">
      <c r="E195" s="108"/>
      <c r="F195" s="108"/>
      <c r="G195" s="108"/>
      <c r="H195" s="108"/>
      <c r="I195" s="108"/>
      <c r="J195" s="108"/>
      <c r="K195" s="108"/>
      <c r="L195" s="108"/>
      <c r="M195" s="108"/>
    </row>
    <row r="196" spans="3:13" s="107" customFormat="1" ht="12.75" x14ac:dyDescent="0.2">
      <c r="E196" s="108"/>
      <c r="F196" s="108"/>
      <c r="G196" s="108"/>
      <c r="H196" s="108"/>
      <c r="I196" s="108"/>
      <c r="J196" s="108"/>
      <c r="K196" s="108"/>
      <c r="L196" s="108"/>
      <c r="M196" s="108"/>
    </row>
    <row r="197" spans="3:13" x14ac:dyDescent="0.25">
      <c r="C197" s="103"/>
      <c r="D197" s="103"/>
      <c r="E197" s="103"/>
      <c r="F197" s="103"/>
      <c r="G197" s="103"/>
      <c r="H197" s="103"/>
      <c r="I197" s="103"/>
      <c r="J197" s="103"/>
      <c r="K197" s="103"/>
      <c r="L197" s="103"/>
      <c r="M197" s="103"/>
    </row>
    <row r="198" spans="3:13" s="92" customFormat="1" x14ac:dyDescent="0.25">
      <c r="C198" s="104"/>
      <c r="D198" s="104"/>
      <c r="E198" s="104"/>
      <c r="F198" s="104"/>
      <c r="G198" s="104"/>
      <c r="H198" s="104"/>
      <c r="I198" s="104"/>
      <c r="J198" s="104"/>
      <c r="K198" s="104"/>
      <c r="L198" s="104"/>
      <c r="M198" s="104"/>
    </row>
    <row r="199" spans="3:13" x14ac:dyDescent="0.25">
      <c r="E199" s="103"/>
      <c r="F199" s="103"/>
      <c r="G199" s="103"/>
      <c r="H199" s="103"/>
      <c r="I199" s="103"/>
      <c r="J199" s="103"/>
      <c r="K199" s="103"/>
      <c r="L199" s="103"/>
      <c r="M199" s="103"/>
    </row>
    <row r="200" spans="3:13" x14ac:dyDescent="0.25">
      <c r="C200" s="103"/>
      <c r="D200" s="103"/>
      <c r="E200" s="103"/>
      <c r="F200" s="103"/>
      <c r="G200" s="103"/>
      <c r="H200" s="103"/>
      <c r="I200" s="103"/>
      <c r="J200" s="103"/>
      <c r="K200" s="103"/>
      <c r="L200" s="103"/>
      <c r="M200" s="103"/>
    </row>
    <row r="201" spans="3:13" s="92" customFormat="1" x14ac:dyDescent="0.25">
      <c r="C201" s="104"/>
      <c r="D201" s="104"/>
      <c r="E201" s="104"/>
      <c r="F201" s="104"/>
      <c r="G201" s="104"/>
      <c r="H201" s="104"/>
      <c r="I201" s="104"/>
      <c r="J201" s="104"/>
      <c r="K201" s="104"/>
      <c r="L201" s="104"/>
      <c r="M201" s="104"/>
    </row>
    <row r="202" spans="3:13" x14ac:dyDescent="0.25">
      <c r="E202" s="103"/>
      <c r="F202" s="103"/>
      <c r="G202" s="103"/>
      <c r="H202" s="103"/>
      <c r="I202" s="103"/>
      <c r="J202" s="103"/>
      <c r="K202" s="103"/>
      <c r="L202" s="103"/>
      <c r="M202" s="103"/>
    </row>
    <row r="203" spans="3:13" x14ac:dyDescent="0.25">
      <c r="E203" s="103"/>
      <c r="F203" s="103"/>
      <c r="G203" s="103"/>
      <c r="H203" s="103"/>
      <c r="I203" s="103"/>
      <c r="J203" s="103"/>
      <c r="K203" s="103"/>
      <c r="L203" s="103"/>
      <c r="M203" s="103"/>
    </row>
    <row r="204" spans="3:13" x14ac:dyDescent="0.25">
      <c r="C204" s="103"/>
      <c r="D204" s="103"/>
      <c r="E204" s="103"/>
      <c r="F204" s="103"/>
      <c r="G204" s="103"/>
      <c r="H204" s="103"/>
      <c r="I204" s="103"/>
      <c r="J204" s="103"/>
      <c r="K204" s="103"/>
      <c r="L204" s="103"/>
      <c r="M204" s="103"/>
    </row>
    <row r="205" spans="3:13" s="92" customFormat="1" x14ac:dyDescent="0.25">
      <c r="C205" s="104"/>
      <c r="D205" s="104"/>
      <c r="E205" s="104"/>
      <c r="F205" s="104"/>
      <c r="G205" s="104"/>
      <c r="H205" s="104"/>
      <c r="I205" s="104"/>
      <c r="J205" s="104"/>
      <c r="K205" s="104"/>
      <c r="L205" s="104"/>
      <c r="M205" s="104"/>
    </row>
    <row r="206" spans="3:13" x14ac:dyDescent="0.25">
      <c r="E206" s="103"/>
      <c r="F206" s="103"/>
      <c r="G206" s="103"/>
      <c r="H206" s="103"/>
      <c r="I206" s="103"/>
      <c r="J206" s="103"/>
      <c r="K206" s="103"/>
      <c r="L206" s="103"/>
      <c r="M206" s="103"/>
    </row>
    <row r="207" spans="3:13" x14ac:dyDescent="0.25">
      <c r="C207" s="103"/>
      <c r="D207" s="103"/>
      <c r="E207" s="103"/>
      <c r="F207" s="103"/>
      <c r="G207" s="103"/>
      <c r="H207" s="103"/>
      <c r="I207" s="103"/>
      <c r="J207" s="103"/>
      <c r="K207" s="103"/>
      <c r="L207" s="103"/>
      <c r="M207" s="103"/>
    </row>
    <row r="208" spans="3:13" s="92" customFormat="1" x14ac:dyDescent="0.25">
      <c r="C208" s="104"/>
      <c r="D208" s="104"/>
      <c r="E208" s="104"/>
      <c r="F208" s="104"/>
      <c r="G208" s="104"/>
      <c r="H208" s="104"/>
      <c r="I208" s="104"/>
      <c r="J208" s="104"/>
      <c r="K208" s="104"/>
      <c r="L208" s="104"/>
      <c r="M208" s="104"/>
    </row>
    <row r="209" spans="3:13" x14ac:dyDescent="0.25">
      <c r="E209" s="103"/>
      <c r="F209" s="103"/>
      <c r="G209" s="103"/>
      <c r="H209" s="103"/>
      <c r="I209" s="103"/>
      <c r="J209" s="103"/>
      <c r="K209" s="103"/>
      <c r="L209" s="103"/>
      <c r="M209" s="103"/>
    </row>
    <row r="210" spans="3:13" x14ac:dyDescent="0.25">
      <c r="E210" s="103"/>
      <c r="F210" s="103"/>
      <c r="G210" s="103"/>
      <c r="H210" s="103"/>
      <c r="I210" s="103"/>
      <c r="J210" s="103"/>
      <c r="K210" s="103"/>
      <c r="L210" s="103"/>
      <c r="M210" s="103"/>
    </row>
    <row r="211" spans="3:13" s="107" customFormat="1" ht="12.75" x14ac:dyDescent="0.2">
      <c r="E211" s="108"/>
      <c r="F211" s="108"/>
      <c r="G211" s="108"/>
      <c r="H211" s="108"/>
      <c r="I211" s="108"/>
      <c r="J211" s="108"/>
      <c r="K211" s="108"/>
      <c r="L211" s="108"/>
      <c r="M211" s="108"/>
    </row>
    <row r="212" spans="3:13" s="107" customFormat="1" ht="12.75" x14ac:dyDescent="0.2">
      <c r="E212" s="108"/>
      <c r="F212" s="108"/>
      <c r="G212" s="108"/>
      <c r="H212" s="108"/>
      <c r="I212" s="108"/>
      <c r="J212" s="108"/>
      <c r="K212" s="108"/>
      <c r="L212" s="108"/>
      <c r="M212" s="108"/>
    </row>
    <row r="213" spans="3:13" s="107" customFormat="1" ht="12.75" x14ac:dyDescent="0.2">
      <c r="E213" s="108"/>
      <c r="F213" s="108"/>
      <c r="G213" s="108"/>
      <c r="H213" s="108"/>
      <c r="I213" s="108"/>
      <c r="J213" s="108"/>
      <c r="K213" s="108"/>
      <c r="L213" s="108"/>
      <c r="M213" s="108"/>
    </row>
    <row r="214" spans="3:13" s="107" customFormat="1" ht="12.75" x14ac:dyDescent="0.2">
      <c r="E214" s="108"/>
      <c r="F214" s="108"/>
      <c r="G214" s="108"/>
      <c r="H214" s="108"/>
      <c r="I214" s="108"/>
      <c r="J214" s="108"/>
      <c r="K214" s="108"/>
      <c r="L214" s="108"/>
      <c r="M214" s="108"/>
    </row>
    <row r="215" spans="3:13" s="107" customFormat="1" ht="12.75" x14ac:dyDescent="0.2">
      <c r="E215" s="108"/>
      <c r="F215" s="108"/>
      <c r="G215" s="108"/>
      <c r="H215" s="108"/>
      <c r="I215" s="108"/>
      <c r="J215" s="108"/>
      <c r="K215" s="108"/>
      <c r="L215" s="108"/>
      <c r="M215" s="108"/>
    </row>
    <row r="216" spans="3:13" s="107" customFormat="1" ht="12.75" x14ac:dyDescent="0.2">
      <c r="E216" s="108"/>
      <c r="F216" s="108"/>
      <c r="G216" s="108"/>
      <c r="H216" s="108"/>
      <c r="I216" s="108"/>
      <c r="J216" s="108"/>
      <c r="K216" s="108"/>
      <c r="L216" s="108"/>
      <c r="M216" s="108"/>
    </row>
    <row r="217" spans="3:13" s="107" customFormat="1" ht="12.75" x14ac:dyDescent="0.2">
      <c r="E217" s="108"/>
      <c r="F217" s="108"/>
      <c r="G217" s="108"/>
      <c r="H217" s="108"/>
      <c r="I217" s="108"/>
      <c r="J217" s="108"/>
      <c r="K217" s="108"/>
      <c r="L217" s="108"/>
      <c r="M217" s="108"/>
    </row>
    <row r="218" spans="3:13" s="107" customFormat="1" ht="12.75" x14ac:dyDescent="0.2">
      <c r="E218" s="108"/>
      <c r="F218" s="108"/>
      <c r="G218" s="108"/>
      <c r="H218" s="108"/>
      <c r="I218" s="108"/>
      <c r="J218" s="108"/>
      <c r="K218" s="108"/>
      <c r="L218" s="108"/>
      <c r="M218" s="108"/>
    </row>
    <row r="219" spans="3:13" s="107" customFormat="1" ht="12.75" x14ac:dyDescent="0.2">
      <c r="E219" s="108"/>
      <c r="F219" s="108"/>
      <c r="G219" s="108"/>
      <c r="H219" s="108"/>
      <c r="I219" s="108"/>
      <c r="J219" s="108"/>
      <c r="K219" s="108"/>
      <c r="L219" s="108"/>
      <c r="M219" s="108"/>
    </row>
    <row r="220" spans="3:13" s="107" customFormat="1" ht="12.75" x14ac:dyDescent="0.2">
      <c r="E220" s="108"/>
      <c r="F220" s="108"/>
      <c r="G220" s="108"/>
      <c r="H220" s="108"/>
      <c r="I220" s="108"/>
      <c r="J220" s="108"/>
      <c r="K220" s="108"/>
      <c r="L220" s="108"/>
      <c r="M220" s="108"/>
    </row>
    <row r="221" spans="3:13" x14ac:dyDescent="0.25">
      <c r="E221" s="103"/>
      <c r="F221" s="103"/>
      <c r="G221" s="103"/>
      <c r="H221" s="103"/>
      <c r="I221" s="103"/>
      <c r="J221" s="103"/>
      <c r="K221" s="103"/>
      <c r="L221" s="103"/>
      <c r="M221" s="103"/>
    </row>
    <row r="222" spans="3:13" s="107" customFormat="1" ht="12.75" x14ac:dyDescent="0.2">
      <c r="E222" s="108"/>
      <c r="F222" s="108"/>
      <c r="G222" s="108"/>
      <c r="H222" s="108"/>
      <c r="I222" s="108"/>
      <c r="J222" s="108"/>
      <c r="K222" s="108"/>
      <c r="L222" s="108"/>
      <c r="M222" s="108"/>
    </row>
    <row r="223" spans="3:13" x14ac:dyDescent="0.25">
      <c r="C223" s="103"/>
      <c r="D223" s="103"/>
      <c r="E223" s="103"/>
      <c r="F223" s="103"/>
      <c r="G223" s="103"/>
      <c r="H223" s="103"/>
      <c r="I223" s="103"/>
      <c r="J223" s="103"/>
      <c r="K223" s="103"/>
      <c r="L223" s="103"/>
      <c r="M223" s="103"/>
    </row>
    <row r="224" spans="3:13" x14ac:dyDescent="0.25">
      <c r="C224" s="103"/>
      <c r="D224" s="103"/>
      <c r="E224" s="103"/>
      <c r="F224" s="103"/>
      <c r="G224" s="103"/>
      <c r="H224" s="103"/>
      <c r="I224" s="103"/>
      <c r="J224" s="103"/>
      <c r="K224" s="103"/>
      <c r="L224" s="103"/>
      <c r="M224" s="103"/>
    </row>
    <row r="225" spans="3:13" s="92" customFormat="1" x14ac:dyDescent="0.25">
      <c r="C225" s="104"/>
      <c r="D225" s="104"/>
      <c r="E225" s="104"/>
      <c r="F225" s="104"/>
      <c r="G225" s="104"/>
      <c r="H225" s="104"/>
      <c r="I225" s="104"/>
      <c r="J225" s="104"/>
      <c r="K225" s="104"/>
      <c r="L225" s="104"/>
      <c r="M225" s="104"/>
    </row>
    <row r="226" spans="3:13" x14ac:dyDescent="0.25">
      <c r="E226" s="103"/>
      <c r="F226" s="103"/>
      <c r="G226" s="103"/>
      <c r="H226" s="103"/>
      <c r="I226" s="103"/>
      <c r="J226" s="103"/>
      <c r="K226" s="103"/>
      <c r="L226" s="103"/>
      <c r="M226" s="103"/>
    </row>
    <row r="227" spans="3:13" s="107" customFormat="1" ht="12.75" x14ac:dyDescent="0.2">
      <c r="E227" s="108"/>
      <c r="F227" s="108"/>
      <c r="G227" s="108"/>
      <c r="H227" s="108"/>
      <c r="I227" s="108"/>
      <c r="J227" s="108"/>
      <c r="K227" s="108"/>
      <c r="L227" s="108"/>
      <c r="M227" s="108"/>
    </row>
    <row r="228" spans="3:13" s="107" customFormat="1" ht="12.75" x14ac:dyDescent="0.2">
      <c r="E228" s="108"/>
      <c r="F228" s="108"/>
      <c r="G228" s="108"/>
      <c r="H228" s="108"/>
      <c r="I228" s="108"/>
      <c r="J228" s="108"/>
      <c r="K228" s="108"/>
      <c r="L228" s="108"/>
      <c r="M228" s="108"/>
    </row>
    <row r="229" spans="3:13" x14ac:dyDescent="0.25">
      <c r="E229" s="103"/>
      <c r="F229" s="103"/>
      <c r="G229" s="103"/>
      <c r="H229" s="103"/>
      <c r="I229" s="103"/>
      <c r="J229" s="103"/>
      <c r="K229" s="103"/>
      <c r="L229" s="103"/>
      <c r="M229" s="103"/>
    </row>
    <row r="230" spans="3:13" s="107" customFormat="1" ht="12.75" x14ac:dyDescent="0.2">
      <c r="E230" s="108"/>
      <c r="F230" s="108"/>
      <c r="G230" s="108"/>
      <c r="H230" s="108"/>
      <c r="I230" s="108"/>
      <c r="J230" s="108"/>
      <c r="K230" s="108"/>
      <c r="L230" s="108"/>
      <c r="M230" s="108"/>
    </row>
    <row r="231" spans="3:13" s="107" customFormat="1" ht="12.75" x14ac:dyDescent="0.2">
      <c r="E231" s="108"/>
      <c r="F231" s="108"/>
      <c r="G231" s="108"/>
      <c r="H231" s="108"/>
      <c r="I231" s="108"/>
      <c r="J231" s="108"/>
      <c r="K231" s="108"/>
      <c r="L231" s="108"/>
      <c r="M231" s="108"/>
    </row>
    <row r="232" spans="3:13" x14ac:dyDescent="0.25">
      <c r="E232" s="103"/>
      <c r="F232" s="103"/>
      <c r="G232" s="103"/>
      <c r="H232" s="103"/>
      <c r="I232" s="103"/>
      <c r="J232" s="103"/>
      <c r="K232" s="103"/>
      <c r="L232" s="103"/>
      <c r="M232" s="103"/>
    </row>
    <row r="233" spans="3:13" x14ac:dyDescent="0.25">
      <c r="C233" s="103"/>
      <c r="D233" s="103"/>
      <c r="E233" s="103"/>
      <c r="F233" s="103"/>
      <c r="G233" s="103"/>
      <c r="H233" s="103"/>
      <c r="I233" s="103"/>
      <c r="J233" s="103"/>
      <c r="K233" s="103"/>
      <c r="L233" s="103"/>
      <c r="M233" s="103"/>
    </row>
    <row r="234" spans="3:13" x14ac:dyDescent="0.25">
      <c r="C234" s="103"/>
      <c r="D234" s="103"/>
      <c r="E234" s="103"/>
      <c r="F234" s="103"/>
      <c r="G234" s="103"/>
      <c r="H234" s="103"/>
      <c r="I234" s="103"/>
      <c r="J234" s="103"/>
      <c r="K234" s="103"/>
      <c r="L234" s="103"/>
      <c r="M234" s="103"/>
    </row>
    <row r="235" spans="3:13" s="92" customFormat="1" x14ac:dyDescent="0.25">
      <c r="C235" s="104"/>
      <c r="D235" s="104"/>
      <c r="E235" s="104"/>
      <c r="F235" s="104"/>
      <c r="G235" s="104"/>
      <c r="H235" s="104"/>
      <c r="I235" s="104"/>
      <c r="J235" s="104"/>
      <c r="K235" s="104"/>
      <c r="L235" s="104"/>
      <c r="M235" s="104"/>
    </row>
    <row r="236" spans="3:13" x14ac:dyDescent="0.25">
      <c r="E236" s="103"/>
      <c r="F236" s="103"/>
      <c r="G236" s="103"/>
      <c r="H236" s="103"/>
      <c r="I236" s="103"/>
      <c r="J236" s="103"/>
      <c r="K236" s="103"/>
      <c r="L236" s="103"/>
      <c r="M236" s="103"/>
    </row>
    <row r="237" spans="3:13" x14ac:dyDescent="0.25">
      <c r="E237" s="103"/>
      <c r="F237" s="103"/>
      <c r="G237" s="103"/>
      <c r="H237" s="103"/>
      <c r="I237" s="103"/>
      <c r="J237" s="103"/>
      <c r="K237" s="103"/>
      <c r="L237" s="103"/>
      <c r="M237" s="103"/>
    </row>
    <row r="238" spans="3:13" x14ac:dyDescent="0.25">
      <c r="E238" s="103"/>
      <c r="F238" s="103"/>
      <c r="G238" s="103"/>
      <c r="H238" s="103"/>
      <c r="I238" s="103"/>
      <c r="J238" s="103"/>
      <c r="K238" s="103"/>
      <c r="L238" s="103"/>
      <c r="M238" s="103"/>
    </row>
    <row r="239" spans="3:13" x14ac:dyDescent="0.25">
      <c r="E239" s="103"/>
      <c r="F239" s="103"/>
      <c r="G239" s="103"/>
      <c r="H239" s="103"/>
      <c r="I239" s="103"/>
      <c r="J239" s="103"/>
      <c r="K239" s="103"/>
      <c r="L239" s="103"/>
      <c r="M239" s="103"/>
    </row>
    <row r="240" spans="3:13" s="107" customFormat="1" ht="12.75" x14ac:dyDescent="0.2">
      <c r="E240" s="108"/>
      <c r="F240" s="108"/>
      <c r="G240" s="108"/>
      <c r="H240" s="108"/>
      <c r="I240" s="108"/>
      <c r="J240" s="108"/>
      <c r="K240" s="108"/>
      <c r="L240" s="108"/>
      <c r="M240" s="108"/>
    </row>
    <row r="241" spans="3:13" x14ac:dyDescent="0.25">
      <c r="C241" s="103"/>
      <c r="D241" s="103"/>
      <c r="E241" s="103"/>
      <c r="F241" s="103"/>
      <c r="G241" s="103"/>
      <c r="H241" s="103"/>
      <c r="I241" s="103"/>
      <c r="J241" s="103"/>
      <c r="K241" s="103"/>
      <c r="L241" s="103"/>
      <c r="M241" s="103"/>
    </row>
    <row r="242" spans="3:13" s="92" customFormat="1" x14ac:dyDescent="0.25">
      <c r="C242" s="104"/>
      <c r="D242" s="104"/>
      <c r="E242" s="104"/>
      <c r="F242" s="104"/>
      <c r="G242" s="104"/>
      <c r="H242" s="104"/>
      <c r="I242" s="104"/>
      <c r="J242" s="104"/>
      <c r="K242" s="104"/>
      <c r="L242" s="104"/>
      <c r="M242" s="104"/>
    </row>
    <row r="243" spans="3:13" x14ac:dyDescent="0.25">
      <c r="E243" s="103"/>
      <c r="F243" s="103"/>
      <c r="G243" s="103"/>
      <c r="H243" s="103"/>
      <c r="I243" s="103"/>
      <c r="J243" s="103"/>
      <c r="K243" s="103"/>
      <c r="L243" s="103"/>
      <c r="M243" s="103"/>
    </row>
    <row r="244" spans="3:13" s="107" customFormat="1" ht="12.75" x14ac:dyDescent="0.2">
      <c r="E244" s="108"/>
      <c r="F244" s="108"/>
      <c r="G244" s="108"/>
      <c r="H244" s="108"/>
      <c r="I244" s="108"/>
      <c r="J244" s="108"/>
      <c r="K244" s="108"/>
      <c r="L244" s="108"/>
      <c r="M244" s="108"/>
    </row>
    <row r="245" spans="3:13" s="107" customFormat="1" ht="12.75" x14ac:dyDescent="0.2">
      <c r="E245" s="108"/>
      <c r="F245" s="108"/>
      <c r="G245" s="108"/>
      <c r="H245" s="108"/>
      <c r="I245" s="108"/>
      <c r="J245" s="108"/>
      <c r="K245" s="108"/>
      <c r="L245" s="108"/>
      <c r="M245" s="108"/>
    </row>
    <row r="246" spans="3:13" x14ac:dyDescent="0.25">
      <c r="C246" s="103"/>
      <c r="D246" s="103"/>
      <c r="E246" s="103"/>
      <c r="F246" s="103"/>
      <c r="G246" s="103"/>
      <c r="I246" s="103"/>
      <c r="J246" s="103"/>
      <c r="K246" s="103"/>
      <c r="L246" s="103"/>
      <c r="M246" s="103"/>
    </row>
    <row r="247" spans="3:13" s="92" customFormat="1" x14ac:dyDescent="0.25">
      <c r="C247" s="104"/>
      <c r="D247" s="104"/>
      <c r="E247" s="104"/>
      <c r="F247" s="104"/>
      <c r="G247" s="104"/>
      <c r="H247" s="104"/>
      <c r="I247" s="104"/>
      <c r="J247" s="104"/>
      <c r="K247" s="104"/>
      <c r="L247" s="104"/>
      <c r="M247" s="104"/>
    </row>
    <row r="248" spans="3:13" x14ac:dyDescent="0.25">
      <c r="E248" s="103"/>
      <c r="F248" s="103"/>
      <c r="H248" s="103"/>
      <c r="I248" s="103"/>
      <c r="J248" s="103"/>
      <c r="K248" s="103"/>
      <c r="L248" s="103"/>
      <c r="M248" s="103"/>
    </row>
    <row r="249" spans="3:13" s="107" customFormat="1" ht="12.75" x14ac:dyDescent="0.2">
      <c r="E249" s="108"/>
      <c r="F249" s="108"/>
      <c r="H249" s="108"/>
      <c r="I249" s="108"/>
      <c r="J249" s="108"/>
      <c r="K249" s="108"/>
      <c r="L249" s="108"/>
      <c r="M249" s="108"/>
    </row>
    <row r="250" spans="3:13" s="107" customFormat="1" ht="12.75" x14ac:dyDescent="0.2">
      <c r="E250" s="108"/>
      <c r="F250" s="108"/>
      <c r="H250" s="108"/>
      <c r="I250" s="108"/>
      <c r="J250" s="108"/>
      <c r="K250" s="108"/>
      <c r="L250" s="108"/>
      <c r="M250" s="108"/>
    </row>
    <row r="251" spans="3:13" x14ac:dyDescent="0.25">
      <c r="E251" s="103"/>
      <c r="F251" s="103"/>
      <c r="G251" s="109"/>
      <c r="I251" s="103"/>
      <c r="J251" s="103"/>
      <c r="K251" s="103"/>
      <c r="L251" s="103"/>
      <c r="M251" s="103"/>
    </row>
    <row r="252" spans="3:13" s="107" customFormat="1" ht="12.75" x14ac:dyDescent="0.2">
      <c r="E252" s="108"/>
      <c r="F252" s="108"/>
      <c r="G252" s="108"/>
      <c r="H252" s="108"/>
      <c r="I252" s="108"/>
      <c r="J252" s="108"/>
      <c r="K252" s="108"/>
      <c r="L252" s="108"/>
      <c r="M252" s="108"/>
    </row>
    <row r="253" spans="3:13" s="107" customFormat="1" ht="12.75" x14ac:dyDescent="0.2">
      <c r="E253" s="108"/>
      <c r="F253" s="108"/>
      <c r="G253" s="108"/>
      <c r="H253" s="108"/>
      <c r="I253" s="108"/>
      <c r="J253" s="108"/>
      <c r="K253" s="108"/>
      <c r="L253" s="108"/>
      <c r="M253" s="108"/>
    </row>
    <row r="254" spans="3:13" s="107" customFormat="1" ht="12.75" x14ac:dyDescent="0.2">
      <c r="E254" s="108"/>
      <c r="F254" s="108"/>
      <c r="G254" s="108"/>
      <c r="H254" s="108"/>
      <c r="I254" s="108"/>
      <c r="J254" s="108"/>
      <c r="K254" s="108"/>
      <c r="L254" s="108"/>
      <c r="M254" s="108"/>
    </row>
    <row r="255" spans="3:13" x14ac:dyDescent="0.25">
      <c r="E255" s="103"/>
      <c r="F255" s="103"/>
      <c r="G255" s="109"/>
      <c r="H255" s="103"/>
      <c r="I255" s="103"/>
      <c r="J255" s="103"/>
      <c r="K255" s="103"/>
      <c r="L255" s="103"/>
      <c r="M255" s="103"/>
    </row>
    <row r="256" spans="3:13" s="107" customFormat="1" ht="12.75" x14ac:dyDescent="0.2">
      <c r="E256" s="108"/>
      <c r="F256" s="108"/>
      <c r="G256" s="108"/>
      <c r="H256" s="108"/>
      <c r="I256" s="108"/>
      <c r="J256" s="108"/>
      <c r="K256" s="108"/>
      <c r="L256" s="108"/>
      <c r="M256" s="108"/>
    </row>
    <row r="257" spans="3:13" s="107" customFormat="1" ht="12.75" x14ac:dyDescent="0.2">
      <c r="E257" s="108"/>
      <c r="F257" s="108"/>
      <c r="G257" s="108"/>
      <c r="H257" s="108"/>
      <c r="I257" s="108"/>
      <c r="J257" s="108"/>
      <c r="K257" s="108"/>
      <c r="L257" s="108"/>
      <c r="M257" s="108"/>
    </row>
    <row r="258" spans="3:13" s="107" customFormat="1" ht="12.75" x14ac:dyDescent="0.2">
      <c r="E258" s="108"/>
      <c r="F258" s="108"/>
      <c r="G258" s="108"/>
      <c r="H258" s="108"/>
      <c r="I258" s="108"/>
      <c r="J258" s="108"/>
      <c r="K258" s="108"/>
      <c r="L258" s="108"/>
      <c r="M258" s="108"/>
    </row>
    <row r="259" spans="3:13" s="107" customFormat="1" ht="12.75" x14ac:dyDescent="0.2">
      <c r="E259" s="108"/>
      <c r="F259" s="108"/>
      <c r="G259" s="108"/>
      <c r="H259" s="108"/>
      <c r="I259" s="108"/>
      <c r="J259" s="108"/>
      <c r="K259" s="108"/>
      <c r="L259" s="108"/>
      <c r="M259" s="108"/>
    </row>
    <row r="260" spans="3:13" s="107" customFormat="1" ht="12.75" x14ac:dyDescent="0.2">
      <c r="E260" s="108"/>
      <c r="F260" s="108"/>
      <c r="G260" s="108"/>
      <c r="H260" s="108"/>
      <c r="I260" s="108"/>
      <c r="J260" s="108"/>
      <c r="K260" s="108"/>
      <c r="L260" s="108"/>
      <c r="M260" s="108"/>
    </row>
    <row r="261" spans="3:13" x14ac:dyDescent="0.25">
      <c r="E261" s="103"/>
      <c r="F261" s="103"/>
      <c r="G261" s="109"/>
      <c r="H261" s="103"/>
      <c r="I261" s="103"/>
      <c r="J261" s="103"/>
      <c r="K261" s="103"/>
      <c r="L261" s="103"/>
      <c r="M261" s="103"/>
    </row>
    <row r="262" spans="3:13" s="107" customFormat="1" ht="12.75" x14ac:dyDescent="0.2">
      <c r="E262" s="108"/>
      <c r="F262" s="108"/>
      <c r="G262" s="108"/>
      <c r="H262" s="108"/>
      <c r="I262" s="108"/>
      <c r="J262" s="108"/>
      <c r="K262" s="108"/>
      <c r="L262" s="108"/>
      <c r="M262" s="108"/>
    </row>
    <row r="263" spans="3:13" x14ac:dyDescent="0.25">
      <c r="E263" s="103"/>
      <c r="F263" s="103"/>
      <c r="G263" s="103"/>
      <c r="H263" s="103"/>
      <c r="I263" s="103"/>
      <c r="J263" s="103"/>
      <c r="K263" s="103"/>
      <c r="L263" s="103"/>
      <c r="M263" s="103"/>
    </row>
    <row r="264" spans="3:13" x14ac:dyDescent="0.25">
      <c r="C264" s="103"/>
      <c r="D264" s="103"/>
      <c r="E264" s="103"/>
      <c r="F264" s="103"/>
      <c r="G264" s="103"/>
      <c r="H264" s="103"/>
      <c r="I264" s="103"/>
      <c r="J264" s="103"/>
      <c r="K264" s="103"/>
      <c r="L264" s="103"/>
      <c r="M264" s="103"/>
    </row>
    <row r="265" spans="3:13" s="92" customFormat="1" x14ac:dyDescent="0.25">
      <c r="C265" s="104"/>
      <c r="D265" s="104"/>
      <c r="E265" s="104"/>
      <c r="F265" s="104"/>
      <c r="G265" s="104"/>
      <c r="H265" s="104"/>
      <c r="I265" s="104"/>
      <c r="J265" s="104"/>
      <c r="K265" s="104"/>
      <c r="L265" s="104"/>
      <c r="M265" s="104"/>
    </row>
    <row r="266" spans="3:13" x14ac:dyDescent="0.25">
      <c r="E266" s="103"/>
      <c r="F266" s="103"/>
      <c r="G266" s="103"/>
      <c r="H266" s="103"/>
      <c r="I266" s="103"/>
      <c r="J266" s="103"/>
      <c r="K266" s="103"/>
      <c r="L266" s="103"/>
      <c r="M266" s="103"/>
    </row>
    <row r="267" spans="3:13" x14ac:dyDescent="0.25">
      <c r="E267" s="103"/>
      <c r="F267" s="103"/>
      <c r="G267" s="103"/>
      <c r="H267" s="103"/>
      <c r="I267" s="103"/>
      <c r="J267" s="103"/>
      <c r="K267" s="103"/>
      <c r="L267" s="103"/>
      <c r="M267" s="103"/>
    </row>
    <row r="268" spans="3:13" x14ac:dyDescent="0.25">
      <c r="E268" s="103"/>
      <c r="F268" s="103"/>
      <c r="G268" s="103"/>
      <c r="H268" s="103"/>
      <c r="I268" s="103"/>
      <c r="J268" s="103"/>
      <c r="K268" s="103"/>
      <c r="L268" s="103"/>
      <c r="M268" s="103"/>
    </row>
    <row r="269" spans="3:13" x14ac:dyDescent="0.25">
      <c r="C269" s="103"/>
      <c r="D269" s="103"/>
      <c r="E269" s="103"/>
      <c r="F269" s="103"/>
      <c r="G269" s="103"/>
      <c r="H269" s="103"/>
      <c r="I269" s="103"/>
      <c r="J269" s="103"/>
      <c r="K269" s="103"/>
      <c r="L269" s="103"/>
      <c r="M269" s="103"/>
    </row>
    <row r="270" spans="3:13" x14ac:dyDescent="0.25">
      <c r="C270" s="103"/>
      <c r="D270" s="103"/>
      <c r="E270" s="103"/>
      <c r="F270" s="103"/>
      <c r="G270" s="103"/>
      <c r="H270" s="103"/>
      <c r="I270" s="103"/>
      <c r="J270" s="103"/>
      <c r="K270" s="103"/>
      <c r="L270" s="103"/>
      <c r="M270" s="103"/>
    </row>
    <row r="271" spans="3:13" s="92" customFormat="1" x14ac:dyDescent="0.25">
      <c r="C271" s="104"/>
      <c r="D271" s="104"/>
      <c r="E271" s="104"/>
      <c r="F271" s="104"/>
      <c r="G271" s="104"/>
      <c r="H271" s="104"/>
      <c r="I271" s="104"/>
      <c r="J271" s="104"/>
      <c r="K271" s="104"/>
      <c r="L271" s="104"/>
      <c r="M271" s="104"/>
    </row>
    <row r="272" spans="3:13" x14ac:dyDescent="0.25">
      <c r="E272" s="103"/>
      <c r="F272" s="103"/>
      <c r="G272" s="103"/>
      <c r="H272" s="103"/>
      <c r="I272" s="103"/>
      <c r="J272" s="103"/>
      <c r="K272" s="103"/>
      <c r="L272" s="103"/>
      <c r="M272" s="103"/>
    </row>
    <row r="273" spans="3:13" s="107" customFormat="1" ht="12.75" x14ac:dyDescent="0.2">
      <c r="E273" s="108"/>
      <c r="F273" s="108"/>
      <c r="G273" s="108"/>
      <c r="H273" s="108"/>
      <c r="I273" s="108"/>
      <c r="J273" s="108"/>
      <c r="K273" s="108"/>
      <c r="L273" s="108"/>
      <c r="M273" s="108"/>
    </row>
    <row r="274" spans="3:13" s="107" customFormat="1" ht="12.75" x14ac:dyDescent="0.2">
      <c r="E274" s="108"/>
      <c r="F274" s="108"/>
      <c r="G274" s="108"/>
      <c r="H274" s="108"/>
      <c r="I274" s="108"/>
      <c r="J274" s="108"/>
      <c r="K274" s="108"/>
      <c r="L274" s="108"/>
      <c r="M274" s="108"/>
    </row>
    <row r="275" spans="3:13" s="107" customFormat="1" ht="12.75" x14ac:dyDescent="0.2">
      <c r="E275" s="108"/>
      <c r="F275" s="108"/>
      <c r="G275" s="108"/>
      <c r="H275" s="108"/>
      <c r="I275" s="108"/>
      <c r="J275" s="108"/>
      <c r="K275" s="108"/>
      <c r="L275" s="108"/>
      <c r="M275" s="108"/>
    </row>
    <row r="276" spans="3:13" x14ac:dyDescent="0.25">
      <c r="C276" s="103"/>
      <c r="D276" s="103"/>
      <c r="E276" s="103"/>
      <c r="F276" s="103"/>
      <c r="G276" s="103"/>
      <c r="H276" s="103"/>
      <c r="I276" s="103"/>
      <c r="J276" s="103"/>
      <c r="K276" s="103"/>
      <c r="L276" s="103"/>
      <c r="M276" s="103"/>
    </row>
    <row r="277" spans="3:13" x14ac:dyDescent="0.25">
      <c r="C277" s="103"/>
      <c r="D277" s="103"/>
      <c r="E277" s="103"/>
      <c r="F277" s="103"/>
      <c r="G277" s="103"/>
      <c r="H277" s="103"/>
      <c r="I277" s="103"/>
      <c r="J277" s="103"/>
      <c r="K277" s="103"/>
      <c r="L277" s="103"/>
      <c r="M277" s="103"/>
    </row>
    <row r="278" spans="3:13" s="92" customFormat="1" x14ac:dyDescent="0.25">
      <c r="C278" s="104"/>
      <c r="D278" s="104"/>
      <c r="E278" s="104"/>
      <c r="F278" s="104"/>
      <c r="G278" s="104"/>
      <c r="H278" s="104"/>
      <c r="I278" s="104"/>
      <c r="J278" s="104"/>
      <c r="K278" s="104"/>
      <c r="L278" s="104"/>
      <c r="M278" s="104"/>
    </row>
    <row r="279" spans="3:13" x14ac:dyDescent="0.25">
      <c r="E279" s="103"/>
      <c r="F279" s="103"/>
      <c r="G279" s="103"/>
      <c r="H279" s="103"/>
      <c r="I279" s="103"/>
      <c r="J279" s="103"/>
      <c r="K279" s="103"/>
      <c r="L279" s="103"/>
      <c r="M279" s="103"/>
    </row>
    <row r="280" spans="3:13" s="107" customFormat="1" ht="12.75" x14ac:dyDescent="0.2">
      <c r="E280" s="108"/>
      <c r="F280" s="108"/>
      <c r="G280" s="108"/>
      <c r="H280" s="108"/>
      <c r="I280" s="108"/>
      <c r="J280" s="108"/>
      <c r="K280" s="108"/>
      <c r="L280" s="108"/>
      <c r="M280" s="108"/>
    </row>
    <row r="281" spans="3:13" s="107" customFormat="1" ht="12.75" x14ac:dyDescent="0.2">
      <c r="E281" s="108"/>
      <c r="F281" s="108"/>
      <c r="G281" s="108"/>
      <c r="H281" s="108"/>
      <c r="I281" s="108"/>
      <c r="J281" s="108"/>
      <c r="K281" s="108"/>
      <c r="L281" s="108"/>
      <c r="M281" s="108"/>
    </row>
    <row r="282" spans="3:13" s="107" customFormat="1" ht="12.75" x14ac:dyDescent="0.2">
      <c r="E282" s="108"/>
      <c r="F282" s="108"/>
      <c r="G282" s="108"/>
      <c r="H282" s="108"/>
      <c r="I282" s="108"/>
      <c r="J282" s="108"/>
      <c r="K282" s="108"/>
      <c r="L282" s="108"/>
      <c r="M282" s="108"/>
    </row>
    <row r="283" spans="3:13" s="107" customFormat="1" ht="12.75" x14ac:dyDescent="0.2">
      <c r="E283" s="108"/>
      <c r="F283" s="108"/>
      <c r="G283" s="108"/>
      <c r="H283" s="108"/>
      <c r="I283" s="108"/>
      <c r="J283" s="108"/>
      <c r="K283" s="108"/>
      <c r="L283" s="108"/>
      <c r="M283" s="108"/>
    </row>
    <row r="284" spans="3:13" s="107" customFormat="1" ht="12.75" x14ac:dyDescent="0.2">
      <c r="E284" s="108"/>
      <c r="F284" s="108"/>
      <c r="G284" s="108"/>
      <c r="H284" s="108"/>
      <c r="I284" s="108"/>
      <c r="J284" s="108"/>
      <c r="K284" s="108"/>
      <c r="L284" s="108"/>
      <c r="M284" s="108"/>
    </row>
    <row r="285" spans="3:13" s="107" customFormat="1" ht="12.75" x14ac:dyDescent="0.2">
      <c r="E285" s="108"/>
      <c r="F285" s="108"/>
      <c r="G285" s="108"/>
      <c r="H285" s="108"/>
      <c r="I285" s="108"/>
      <c r="J285" s="108"/>
      <c r="K285" s="108"/>
      <c r="L285" s="108"/>
      <c r="M285" s="108"/>
    </row>
    <row r="286" spans="3:13" s="107" customFormat="1" ht="12.75" x14ac:dyDescent="0.2">
      <c r="E286" s="108"/>
      <c r="F286" s="108"/>
      <c r="G286" s="108"/>
      <c r="H286" s="108"/>
      <c r="I286" s="108"/>
      <c r="J286" s="108"/>
      <c r="K286" s="108"/>
      <c r="L286" s="108"/>
      <c r="M286" s="108"/>
    </row>
    <row r="287" spans="3:13" s="107" customFormat="1" ht="12.75" x14ac:dyDescent="0.2">
      <c r="E287" s="108"/>
      <c r="F287" s="108"/>
      <c r="G287" s="108"/>
      <c r="H287" s="108"/>
      <c r="I287" s="108"/>
      <c r="J287" s="108"/>
      <c r="K287" s="108"/>
      <c r="L287" s="108"/>
      <c r="M287" s="108"/>
    </row>
    <row r="288" spans="3:13" x14ac:dyDescent="0.25">
      <c r="C288" s="103"/>
      <c r="D288" s="103"/>
      <c r="E288" s="103"/>
      <c r="F288" s="103"/>
      <c r="G288" s="103"/>
      <c r="H288" s="103"/>
      <c r="I288" s="103"/>
      <c r="J288" s="103"/>
      <c r="K288" s="103"/>
      <c r="L288" s="103"/>
      <c r="M288" s="103"/>
    </row>
    <row r="289" spans="1:13" x14ac:dyDescent="0.25">
      <c r="C289" s="103"/>
      <c r="D289" s="103"/>
      <c r="E289" s="103"/>
      <c r="F289" s="103"/>
      <c r="G289" s="103"/>
      <c r="H289" s="103"/>
      <c r="I289" s="103"/>
      <c r="J289" s="103"/>
      <c r="K289" s="103"/>
      <c r="L289" s="103"/>
      <c r="M289" s="103"/>
    </row>
    <row r="290" spans="1:13" s="92" customFormat="1" x14ac:dyDescent="0.25">
      <c r="C290" s="104"/>
      <c r="D290" s="104"/>
      <c r="E290" s="104"/>
      <c r="F290" s="104"/>
      <c r="G290" s="104"/>
      <c r="H290" s="104"/>
      <c r="I290" s="104"/>
      <c r="J290" s="104"/>
      <c r="K290" s="104"/>
      <c r="L290" s="104"/>
      <c r="M290" s="104"/>
    </row>
    <row r="291" spans="1:13" x14ac:dyDescent="0.25">
      <c r="E291" s="103"/>
      <c r="F291" s="103"/>
      <c r="G291" s="103"/>
      <c r="H291" s="103"/>
      <c r="I291" s="103"/>
      <c r="J291" s="103"/>
      <c r="K291" s="103"/>
      <c r="L291" s="103"/>
      <c r="M291" s="103"/>
    </row>
    <row r="292" spans="1:13" x14ac:dyDescent="0.25">
      <c r="E292" s="103"/>
      <c r="F292" s="103"/>
      <c r="G292" s="103"/>
      <c r="H292" s="103"/>
      <c r="I292" s="103"/>
      <c r="J292" s="103"/>
      <c r="K292" s="103"/>
      <c r="L292" s="103"/>
      <c r="M292" s="103"/>
    </row>
    <row r="293" spans="1:13" x14ac:dyDescent="0.25">
      <c r="E293" s="103"/>
      <c r="F293" s="103"/>
      <c r="G293" s="103"/>
      <c r="H293" s="103"/>
      <c r="I293" s="103"/>
      <c r="J293" s="103"/>
      <c r="K293" s="103"/>
      <c r="L293" s="103"/>
      <c r="M293" s="103"/>
    </row>
    <row r="294" spans="1:13" x14ac:dyDescent="0.25">
      <c r="E294" s="103"/>
      <c r="F294" s="103"/>
      <c r="G294" s="103"/>
      <c r="H294" s="103"/>
      <c r="I294" s="103"/>
      <c r="J294" s="103"/>
      <c r="K294" s="103"/>
      <c r="L294" s="103"/>
      <c r="M294" s="103"/>
    </row>
    <row r="295" spans="1:13" x14ac:dyDescent="0.25">
      <c r="E295" s="103"/>
      <c r="F295" s="103"/>
      <c r="G295" s="103"/>
      <c r="H295" s="103"/>
      <c r="I295" s="103"/>
      <c r="J295" s="103"/>
      <c r="K295" s="103"/>
      <c r="L295" s="103"/>
      <c r="M295" s="103"/>
    </row>
    <row r="296" spans="1:13" x14ac:dyDescent="0.25">
      <c r="C296" s="103"/>
      <c r="D296" s="103"/>
      <c r="E296" s="103"/>
      <c r="F296" s="103"/>
      <c r="G296" s="103"/>
      <c r="H296" s="103"/>
      <c r="I296" s="103"/>
      <c r="J296" s="103"/>
      <c r="K296" s="103"/>
      <c r="L296" s="103"/>
      <c r="M296" s="103"/>
    </row>
    <row r="297" spans="1:13" s="92" customFormat="1" x14ac:dyDescent="0.25">
      <c r="C297" s="104"/>
      <c r="D297" s="104"/>
      <c r="E297" s="104"/>
      <c r="F297" s="104"/>
      <c r="G297" s="104"/>
      <c r="H297" s="104"/>
      <c r="I297" s="104"/>
      <c r="J297" s="104"/>
      <c r="K297" s="104"/>
      <c r="L297" s="104"/>
      <c r="M297" s="104"/>
    </row>
    <row r="298" spans="1:13" x14ac:dyDescent="0.25">
      <c r="E298" s="103"/>
      <c r="F298" s="103"/>
      <c r="G298" s="103"/>
      <c r="H298" s="103"/>
      <c r="I298" s="103"/>
      <c r="J298" s="103"/>
      <c r="K298" s="103"/>
      <c r="L298" s="103"/>
      <c r="M298" s="103"/>
    </row>
    <row r="299" spans="1:13" x14ac:dyDescent="0.25">
      <c r="E299" s="103"/>
      <c r="F299" s="103"/>
      <c r="G299" s="103"/>
      <c r="H299" s="103"/>
      <c r="I299" s="103"/>
      <c r="J299" s="103"/>
      <c r="K299" s="103"/>
      <c r="L299" s="103"/>
      <c r="M299" s="103"/>
    </row>
    <row r="300" spans="1:13" x14ac:dyDescent="0.25">
      <c r="E300" s="103"/>
      <c r="F300" s="103"/>
      <c r="G300" s="103"/>
      <c r="H300" s="103"/>
      <c r="I300" s="103"/>
      <c r="J300" s="103"/>
      <c r="K300" s="103"/>
      <c r="L300" s="103"/>
      <c r="M300" s="103"/>
    </row>
    <row r="301" spans="1:13" x14ac:dyDescent="0.25">
      <c r="E301" s="103"/>
      <c r="F301" s="103"/>
      <c r="G301" s="103"/>
      <c r="H301" s="103"/>
      <c r="I301" s="103"/>
      <c r="J301" s="103"/>
      <c r="K301" s="103"/>
      <c r="L301" s="103"/>
      <c r="M301" s="103"/>
    </row>
    <row r="302" spans="1:13" x14ac:dyDescent="0.25">
      <c r="C302" s="103"/>
      <c r="D302" s="103"/>
      <c r="E302" s="103"/>
      <c r="F302" s="103"/>
      <c r="G302" s="103"/>
      <c r="H302" s="103"/>
      <c r="I302" s="103"/>
      <c r="J302" s="103"/>
      <c r="K302" s="103"/>
      <c r="L302" s="103"/>
      <c r="M302" s="103"/>
    </row>
    <row r="303" spans="1:13" s="92" customFormat="1" x14ac:dyDescent="0.25">
      <c r="C303" s="104"/>
      <c r="D303" s="104"/>
      <c r="E303" s="104"/>
      <c r="F303" s="104"/>
      <c r="G303" s="104"/>
      <c r="H303" s="104"/>
      <c r="I303" s="104"/>
      <c r="J303" s="104"/>
      <c r="K303" s="104"/>
      <c r="L303" s="104"/>
      <c r="M303" s="104"/>
    </row>
    <row r="304" spans="1:13" x14ac:dyDescent="0.25">
      <c r="A304" s="92"/>
      <c r="B304" s="92"/>
      <c r="C304" s="104"/>
      <c r="D304" s="104"/>
      <c r="E304" s="104"/>
      <c r="F304" s="104"/>
      <c r="G304" s="104"/>
      <c r="H304" s="104"/>
      <c r="I304" s="104"/>
      <c r="J304" s="104"/>
      <c r="K304" s="104"/>
      <c r="L304" s="103"/>
      <c r="M304" s="103"/>
    </row>
    <row r="305" spans="1:13" s="92" customFormat="1" x14ac:dyDescent="0.25">
      <c r="B305" s="102"/>
      <c r="E305" s="104"/>
      <c r="F305" s="104"/>
      <c r="G305" s="104"/>
      <c r="H305" s="104"/>
      <c r="J305" s="104"/>
      <c r="K305" s="104"/>
      <c r="L305" s="104"/>
      <c r="M305" s="104"/>
    </row>
    <row r="306" spans="1:13" x14ac:dyDescent="0.25">
      <c r="A306" s="107"/>
      <c r="B306" s="107"/>
      <c r="C306" s="107"/>
      <c r="D306" s="107"/>
      <c r="E306" s="108"/>
      <c r="F306" s="108"/>
      <c r="G306" s="108"/>
      <c r="H306" s="108"/>
      <c r="J306" s="103"/>
      <c r="K306" s="103"/>
      <c r="L306" s="103"/>
      <c r="M306" s="103"/>
    </row>
    <row r="307" spans="1:13" x14ac:dyDescent="0.25">
      <c r="A307" s="107"/>
      <c r="B307" s="107"/>
      <c r="C307" s="107"/>
      <c r="D307" s="107"/>
      <c r="E307" s="108"/>
      <c r="F307" s="108"/>
      <c r="G307" s="108"/>
      <c r="H307" s="108"/>
    </row>
    <row r="308" spans="1:13" x14ac:dyDescent="0.25">
      <c r="A308" s="107"/>
      <c r="B308" s="107"/>
      <c r="C308" s="107"/>
      <c r="D308" s="107"/>
      <c r="E308" s="108"/>
      <c r="F308" s="108"/>
      <c r="G308" s="108"/>
      <c r="H308" s="108"/>
    </row>
    <row r="309" spans="1:13" s="92" customFormat="1" x14ac:dyDescent="0.25">
      <c r="A309" s="110"/>
      <c r="B309" s="102"/>
      <c r="C309" s="110"/>
      <c r="D309" s="110"/>
      <c r="E309" s="111"/>
      <c r="F309" s="111"/>
      <c r="G309" s="111"/>
      <c r="H309" s="111"/>
    </row>
    <row r="310" spans="1:13" s="92" customFormat="1" x14ac:dyDescent="0.25">
      <c r="B310" s="102"/>
      <c r="E310" s="104"/>
      <c r="F310" s="104"/>
      <c r="G310" s="104"/>
      <c r="I310" s="104"/>
    </row>
    <row r="311" spans="1:13" x14ac:dyDescent="0.25">
      <c r="A311" s="107"/>
      <c r="B311" s="107"/>
      <c r="C311" s="107"/>
      <c r="D311" s="107"/>
      <c r="E311" s="108"/>
      <c r="F311" s="108"/>
      <c r="G311" s="108"/>
      <c r="I311" s="108"/>
    </row>
    <row r="312" spans="1:13" s="92" customFormat="1" x14ac:dyDescent="0.25">
      <c r="B312" s="102"/>
      <c r="E312" s="104"/>
      <c r="F312" s="104"/>
      <c r="G312" s="104"/>
      <c r="H312" s="104"/>
      <c r="I312" s="10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2"/>
  <sheetViews>
    <sheetView zoomScale="85" zoomScaleNormal="85" zoomScalePageLayoutView="85" workbookViewId="0">
      <selection activeCell="I3" sqref="I3"/>
    </sheetView>
  </sheetViews>
  <sheetFormatPr defaultColWidth="8.85546875" defaultRowHeight="15" x14ac:dyDescent="0.25"/>
  <cols>
    <col min="1" max="1" width="5.28515625" style="78" customWidth="1"/>
    <col min="2" max="2" width="27" style="76" customWidth="1"/>
    <col min="3" max="3" width="21" style="76" bestFit="1" customWidth="1"/>
    <col min="4" max="4" width="36.42578125" style="76" customWidth="1"/>
    <col min="5" max="5" width="8.42578125" style="76" bestFit="1" customWidth="1"/>
    <col min="6" max="6" width="27.7109375" style="76" customWidth="1"/>
    <col min="7" max="7" width="18.42578125" style="76" customWidth="1"/>
    <col min="8" max="8" width="18" style="76" customWidth="1"/>
    <col min="9" max="14" width="8.85546875" style="76"/>
    <col min="15" max="22" width="8.85546875" style="77"/>
    <col min="23" max="25" width="8.85546875" style="76"/>
    <col min="26" max="26" width="24.85546875" style="76" bestFit="1" customWidth="1"/>
    <col min="27" max="27" width="8.85546875" style="76"/>
    <col min="28" max="28" width="10.85546875" style="76" customWidth="1"/>
    <col min="29" max="16384" width="8.85546875" style="76"/>
  </cols>
  <sheetData>
    <row r="1" spans="1:33" ht="15.75" x14ac:dyDescent="0.25">
      <c r="A1" s="73" t="s">
        <v>193</v>
      </c>
      <c r="B1" s="75"/>
    </row>
    <row r="2" spans="1:33" ht="15.75" x14ac:dyDescent="0.25">
      <c r="A2" s="73" t="s">
        <v>184</v>
      </c>
      <c r="B2" s="75"/>
    </row>
    <row r="3" spans="1:33" x14ac:dyDescent="0.25">
      <c r="F3" s="76" t="s">
        <v>429</v>
      </c>
      <c r="G3" s="75">
        <v>1</v>
      </c>
      <c r="H3" s="75">
        <v>1</v>
      </c>
      <c r="I3" s="98">
        <f>1+'Summary Page'!$D$5</f>
        <v>1.0761499999999999</v>
      </c>
      <c r="J3" s="75">
        <f>I3^2</f>
        <v>1.1580988225</v>
      </c>
      <c r="K3" s="75">
        <f>I3^3</f>
        <v>1.2462880478333749</v>
      </c>
      <c r="L3" s="75">
        <f>I3^4</f>
        <v>1.3411928826758863</v>
      </c>
    </row>
    <row r="4" spans="1:33" ht="38.25" x14ac:dyDescent="0.25">
      <c r="A4" s="79" t="s">
        <v>2</v>
      </c>
      <c r="B4" s="80" t="s">
        <v>181</v>
      </c>
      <c r="C4" s="80" t="s">
        <v>431</v>
      </c>
      <c r="D4" s="80" t="s">
        <v>419</v>
      </c>
      <c r="E4" s="81" t="s">
        <v>430</v>
      </c>
      <c r="F4" s="82"/>
      <c r="G4" s="80" t="s">
        <v>420</v>
      </c>
      <c r="H4" s="80" t="s">
        <v>446</v>
      </c>
      <c r="I4" s="80" t="s">
        <v>421</v>
      </c>
      <c r="J4" s="80" t="s">
        <v>422</v>
      </c>
      <c r="K4" s="80" t="s">
        <v>423</v>
      </c>
      <c r="L4" s="80" t="s">
        <v>424</v>
      </c>
      <c r="M4" s="80" t="s">
        <v>154</v>
      </c>
      <c r="Y4" s="140" t="s">
        <v>430</v>
      </c>
      <c r="Z4" s="141"/>
      <c r="AA4" s="80" t="s">
        <v>420</v>
      </c>
      <c r="AB4" s="80" t="s">
        <v>446</v>
      </c>
      <c r="AC4" s="80" t="s">
        <v>421</v>
      </c>
      <c r="AD4" s="80" t="s">
        <v>422</v>
      </c>
      <c r="AE4" s="80" t="s">
        <v>423</v>
      </c>
      <c r="AF4" s="80" t="s">
        <v>424</v>
      </c>
      <c r="AG4" s="80" t="s">
        <v>154</v>
      </c>
    </row>
    <row r="5" spans="1:33" x14ac:dyDescent="0.25">
      <c r="A5" s="146">
        <v>1</v>
      </c>
      <c r="B5" s="138"/>
      <c r="C5" s="138"/>
      <c r="D5" s="83"/>
      <c r="E5" s="142" t="s">
        <v>179</v>
      </c>
      <c r="F5" s="84" t="s">
        <v>194</v>
      </c>
      <c r="G5" s="85"/>
      <c r="H5" s="85"/>
      <c r="I5" s="85"/>
      <c r="J5" s="85"/>
      <c r="K5" s="85"/>
      <c r="L5" s="85"/>
      <c r="M5" s="86">
        <f>SUM(G5:L5)</f>
        <v>0</v>
      </c>
      <c r="Y5" s="142" t="s">
        <v>179</v>
      </c>
      <c r="Z5" s="84" t="s">
        <v>194</v>
      </c>
      <c r="AA5" s="87">
        <f t="shared" ref="AA5:AF7" si="0">G5+G20+G35+G50+G65+G80+G95+G110+G125+G140+G155+G170+G185+G200+G215+G230+G245+G260+G275+G290+G305+G320+G335+G350+G365+G380+G395+G410+G425+G440</f>
        <v>0</v>
      </c>
      <c r="AB5" s="87">
        <f t="shared" si="0"/>
        <v>0</v>
      </c>
      <c r="AC5" s="87">
        <f t="shared" si="0"/>
        <v>0</v>
      </c>
      <c r="AD5" s="87">
        <f t="shared" si="0"/>
        <v>0</v>
      </c>
      <c r="AE5" s="87">
        <f t="shared" si="0"/>
        <v>0</v>
      </c>
      <c r="AF5" s="87">
        <f t="shared" si="0"/>
        <v>0</v>
      </c>
      <c r="AG5" s="86">
        <f>SUM(AA5:AF5)</f>
        <v>0</v>
      </c>
    </row>
    <row r="6" spans="1:33" x14ac:dyDescent="0.25">
      <c r="A6" s="146"/>
      <c r="B6" s="138"/>
      <c r="C6" s="138"/>
      <c r="D6" s="83"/>
      <c r="E6" s="143"/>
      <c r="F6" s="84" t="s">
        <v>195</v>
      </c>
      <c r="G6" s="85"/>
      <c r="H6" s="85"/>
      <c r="I6" s="85"/>
      <c r="J6" s="85"/>
      <c r="K6" s="85"/>
      <c r="L6" s="85"/>
      <c r="M6" s="86">
        <f t="shared" ref="M6:M13" si="1">SUM(G6:L6)</f>
        <v>0</v>
      </c>
      <c r="Y6" s="143"/>
      <c r="Z6" s="84" t="s">
        <v>195</v>
      </c>
      <c r="AA6" s="87">
        <f t="shared" si="0"/>
        <v>0</v>
      </c>
      <c r="AB6" s="87">
        <f t="shared" si="0"/>
        <v>0</v>
      </c>
      <c r="AC6" s="87">
        <f t="shared" si="0"/>
        <v>0</v>
      </c>
      <c r="AD6" s="87">
        <f t="shared" si="0"/>
        <v>0</v>
      </c>
      <c r="AE6" s="87">
        <f t="shared" si="0"/>
        <v>0</v>
      </c>
      <c r="AF6" s="87">
        <f t="shared" si="0"/>
        <v>0</v>
      </c>
      <c r="AG6" s="86">
        <f t="shared" ref="AG6:AG13" si="2">SUM(AA6:AF6)</f>
        <v>0</v>
      </c>
    </row>
    <row r="7" spans="1:33" x14ac:dyDescent="0.25">
      <c r="A7" s="146"/>
      <c r="B7" s="138"/>
      <c r="C7" s="138"/>
      <c r="D7" s="83"/>
      <c r="E7" s="143"/>
      <c r="F7" s="84" t="s">
        <v>196</v>
      </c>
      <c r="G7" s="85"/>
      <c r="H7" s="85"/>
      <c r="I7" s="85"/>
      <c r="J7" s="85"/>
      <c r="K7" s="85"/>
      <c r="L7" s="85"/>
      <c r="M7" s="86">
        <f t="shared" si="1"/>
        <v>0</v>
      </c>
      <c r="Y7" s="143"/>
      <c r="Z7" s="84" t="s">
        <v>196</v>
      </c>
      <c r="AA7" s="87">
        <f t="shared" si="0"/>
        <v>0</v>
      </c>
      <c r="AB7" s="87">
        <f t="shared" si="0"/>
        <v>0</v>
      </c>
      <c r="AC7" s="87">
        <f t="shared" si="0"/>
        <v>0</v>
      </c>
      <c r="AD7" s="87">
        <f t="shared" si="0"/>
        <v>0</v>
      </c>
      <c r="AE7" s="87">
        <f t="shared" si="0"/>
        <v>0</v>
      </c>
      <c r="AF7" s="87">
        <f t="shared" si="0"/>
        <v>0</v>
      </c>
      <c r="AG7" s="86">
        <f t="shared" si="2"/>
        <v>0</v>
      </c>
    </row>
    <row r="8" spans="1:33" x14ac:dyDescent="0.25">
      <c r="A8" s="146"/>
      <c r="B8" s="138"/>
      <c r="C8" s="138"/>
      <c r="D8" s="83"/>
      <c r="E8" s="144"/>
      <c r="F8" s="88" t="s">
        <v>425</v>
      </c>
      <c r="G8" s="89">
        <f t="shared" ref="G8:K8" si="3">SUM(G5:G7)</f>
        <v>0</v>
      </c>
      <c r="H8" s="89">
        <f t="shared" si="3"/>
        <v>0</v>
      </c>
      <c r="I8" s="89">
        <f t="shared" si="3"/>
        <v>0</v>
      </c>
      <c r="J8" s="89">
        <f t="shared" si="3"/>
        <v>0</v>
      </c>
      <c r="K8" s="89">
        <f t="shared" si="3"/>
        <v>0</v>
      </c>
      <c r="L8" s="89">
        <f>SUM(L5:L7)</f>
        <v>0</v>
      </c>
      <c r="M8" s="89">
        <f t="shared" si="1"/>
        <v>0</v>
      </c>
      <c r="Y8" s="144"/>
      <c r="Z8" s="88" t="s">
        <v>425</v>
      </c>
      <c r="AA8" s="89">
        <f t="shared" ref="AA8:AE8" si="4">SUM(AA5:AA7)</f>
        <v>0</v>
      </c>
      <c r="AB8" s="89">
        <f t="shared" si="4"/>
        <v>0</v>
      </c>
      <c r="AC8" s="89">
        <f t="shared" si="4"/>
        <v>0</v>
      </c>
      <c r="AD8" s="89">
        <f t="shared" si="4"/>
        <v>0</v>
      </c>
      <c r="AE8" s="89">
        <f t="shared" si="4"/>
        <v>0</v>
      </c>
      <c r="AF8" s="89">
        <f>SUM(AF5:AF7)</f>
        <v>0</v>
      </c>
      <c r="AG8" s="89">
        <f t="shared" si="2"/>
        <v>0</v>
      </c>
    </row>
    <row r="9" spans="1:33" x14ac:dyDescent="0.25">
      <c r="A9" s="146"/>
      <c r="B9" s="138"/>
      <c r="C9" s="138"/>
      <c r="D9" s="83"/>
      <c r="E9" s="142" t="s">
        <v>427</v>
      </c>
      <c r="F9" s="84" t="s">
        <v>194</v>
      </c>
      <c r="G9" s="85"/>
      <c r="H9" s="85"/>
      <c r="I9" s="85"/>
      <c r="J9" s="85"/>
      <c r="K9" s="85"/>
      <c r="L9" s="85"/>
      <c r="M9" s="86">
        <f t="shared" si="1"/>
        <v>0</v>
      </c>
      <c r="Y9" s="142" t="s">
        <v>427</v>
      </c>
      <c r="Z9" s="84" t="s">
        <v>194</v>
      </c>
      <c r="AA9" s="87">
        <f t="shared" ref="AA9:AF11" si="5">G9+G24+G39+G54+G69+G84+G99+G114+G129+G144+G159+G174+G189+G204+G219+G234+G249+G264+G279+G294+G309+G324+G339+G354+G369+G384+G399+G414+G429+G444</f>
        <v>0</v>
      </c>
      <c r="AB9" s="87">
        <f t="shared" si="5"/>
        <v>0</v>
      </c>
      <c r="AC9" s="87">
        <f t="shared" si="5"/>
        <v>0</v>
      </c>
      <c r="AD9" s="87">
        <f t="shared" si="5"/>
        <v>0</v>
      </c>
      <c r="AE9" s="87">
        <f t="shared" si="5"/>
        <v>0</v>
      </c>
      <c r="AF9" s="87">
        <f t="shared" si="5"/>
        <v>0</v>
      </c>
      <c r="AG9" s="86">
        <f t="shared" si="2"/>
        <v>0</v>
      </c>
    </row>
    <row r="10" spans="1:33" x14ac:dyDescent="0.25">
      <c r="A10" s="146"/>
      <c r="B10" s="138"/>
      <c r="C10" s="138"/>
      <c r="D10" s="83"/>
      <c r="E10" s="143"/>
      <c r="F10" s="84" t="s">
        <v>195</v>
      </c>
      <c r="G10" s="85"/>
      <c r="H10" s="85"/>
      <c r="I10" s="85"/>
      <c r="J10" s="85"/>
      <c r="K10" s="85"/>
      <c r="L10" s="85"/>
      <c r="M10" s="86">
        <f t="shared" si="1"/>
        <v>0</v>
      </c>
      <c r="Y10" s="143"/>
      <c r="Z10" s="84" t="s">
        <v>195</v>
      </c>
      <c r="AA10" s="87">
        <f t="shared" si="5"/>
        <v>0</v>
      </c>
      <c r="AB10" s="87">
        <f t="shared" si="5"/>
        <v>0</v>
      </c>
      <c r="AC10" s="87">
        <f t="shared" si="5"/>
        <v>0</v>
      </c>
      <c r="AD10" s="87">
        <f t="shared" si="5"/>
        <v>0</v>
      </c>
      <c r="AE10" s="87">
        <f t="shared" si="5"/>
        <v>0</v>
      </c>
      <c r="AF10" s="87">
        <f t="shared" si="5"/>
        <v>0</v>
      </c>
      <c r="AG10" s="86">
        <f t="shared" si="2"/>
        <v>0</v>
      </c>
    </row>
    <row r="11" spans="1:33" x14ac:dyDescent="0.25">
      <c r="A11" s="146"/>
      <c r="B11" s="138"/>
      <c r="C11" s="138"/>
      <c r="D11" s="83"/>
      <c r="E11" s="143"/>
      <c r="F11" s="84" t="s">
        <v>196</v>
      </c>
      <c r="G11" s="85"/>
      <c r="H11" s="85"/>
      <c r="I11" s="85"/>
      <c r="J11" s="85"/>
      <c r="K11" s="85"/>
      <c r="L11" s="85"/>
      <c r="M11" s="86">
        <f t="shared" si="1"/>
        <v>0</v>
      </c>
      <c r="Y11" s="143"/>
      <c r="Z11" s="84" t="s">
        <v>196</v>
      </c>
      <c r="AA11" s="87">
        <f t="shared" si="5"/>
        <v>0</v>
      </c>
      <c r="AB11" s="87">
        <f t="shared" si="5"/>
        <v>0</v>
      </c>
      <c r="AC11" s="87">
        <f t="shared" si="5"/>
        <v>0</v>
      </c>
      <c r="AD11" s="87">
        <f t="shared" si="5"/>
        <v>0</v>
      </c>
      <c r="AE11" s="87">
        <f t="shared" si="5"/>
        <v>0</v>
      </c>
      <c r="AF11" s="87">
        <f t="shared" si="5"/>
        <v>0</v>
      </c>
      <c r="AG11" s="86">
        <f t="shared" si="2"/>
        <v>0</v>
      </c>
    </row>
    <row r="12" spans="1:33" x14ac:dyDescent="0.25">
      <c r="A12" s="146"/>
      <c r="B12" s="138"/>
      <c r="C12" s="138"/>
      <c r="D12" s="83"/>
      <c r="E12" s="144"/>
      <c r="F12" s="88" t="s">
        <v>426</v>
      </c>
      <c r="G12" s="89">
        <f>SUM(G9:G11)</f>
        <v>0</v>
      </c>
      <c r="H12" s="89">
        <f>SUM(H9:H11)</f>
        <v>0</v>
      </c>
      <c r="I12" s="89">
        <f t="shared" ref="I12:K12" si="6">SUM(I9:I11)</f>
        <v>0</v>
      </c>
      <c r="J12" s="89">
        <f t="shared" si="6"/>
        <v>0</v>
      </c>
      <c r="K12" s="89">
        <f t="shared" si="6"/>
        <v>0</v>
      </c>
      <c r="L12" s="89">
        <f>SUM(L9:L11)</f>
        <v>0</v>
      </c>
      <c r="M12" s="89">
        <f t="shared" si="1"/>
        <v>0</v>
      </c>
      <c r="Y12" s="144"/>
      <c r="Z12" s="88" t="s">
        <v>426</v>
      </c>
      <c r="AA12" s="89">
        <f>SUM(AA9:AA11)</f>
        <v>0</v>
      </c>
      <c r="AB12" s="89">
        <f>SUM(AB9:AB11)</f>
        <v>0</v>
      </c>
      <c r="AC12" s="89">
        <f t="shared" ref="AC12:AE12" si="7">SUM(AC9:AC11)</f>
        <v>0</v>
      </c>
      <c r="AD12" s="89">
        <f t="shared" si="7"/>
        <v>0</v>
      </c>
      <c r="AE12" s="89">
        <f t="shared" si="7"/>
        <v>0</v>
      </c>
      <c r="AF12" s="89">
        <f>SUM(AF9:AF11)</f>
        <v>0</v>
      </c>
      <c r="AG12" s="89">
        <f t="shared" si="2"/>
        <v>0</v>
      </c>
    </row>
    <row r="13" spans="1:33" x14ac:dyDescent="0.25">
      <c r="A13" s="146"/>
      <c r="B13" s="138"/>
      <c r="C13" s="138"/>
      <c r="D13" s="83"/>
      <c r="E13" s="139" t="s">
        <v>428</v>
      </c>
      <c r="F13" s="139"/>
      <c r="G13" s="90">
        <f t="shared" ref="G13:L13" si="8">SUM(G8,G12)</f>
        <v>0</v>
      </c>
      <c r="H13" s="90">
        <f t="shared" si="8"/>
        <v>0</v>
      </c>
      <c r="I13" s="90">
        <f t="shared" si="8"/>
        <v>0</v>
      </c>
      <c r="J13" s="90">
        <f t="shared" si="8"/>
        <v>0</v>
      </c>
      <c r="K13" s="90">
        <f t="shared" si="8"/>
        <v>0</v>
      </c>
      <c r="L13" s="90">
        <f t="shared" si="8"/>
        <v>0</v>
      </c>
      <c r="M13" s="90">
        <f t="shared" si="1"/>
        <v>0</v>
      </c>
      <c r="Y13" s="139" t="s">
        <v>428</v>
      </c>
      <c r="Z13" s="139"/>
      <c r="AA13" s="90">
        <f t="shared" ref="AA13" si="9">SUM(AA8,AA12)</f>
        <v>0</v>
      </c>
      <c r="AB13" s="90"/>
      <c r="AC13" s="90">
        <f t="shared" ref="AC13:AF13" si="10">SUM(AC8,AC12)</f>
        <v>0</v>
      </c>
      <c r="AD13" s="90">
        <f t="shared" si="10"/>
        <v>0</v>
      </c>
      <c r="AE13" s="90">
        <f t="shared" si="10"/>
        <v>0</v>
      </c>
      <c r="AF13" s="90">
        <f t="shared" si="10"/>
        <v>0</v>
      </c>
      <c r="AG13" s="90">
        <f t="shared" si="2"/>
        <v>0</v>
      </c>
    </row>
    <row r="14" spans="1:33" x14ac:dyDescent="0.25">
      <c r="A14" s="146"/>
      <c r="B14" s="138"/>
      <c r="C14" s="138"/>
      <c r="D14" s="146" t="s">
        <v>182</v>
      </c>
      <c r="E14" s="146"/>
      <c r="F14" s="146"/>
      <c r="G14" s="147"/>
      <c r="H14" s="147"/>
      <c r="I14" s="147"/>
      <c r="J14" s="147"/>
      <c r="K14" s="147"/>
      <c r="L14" s="147"/>
    </row>
    <row r="15" spans="1:33" x14ac:dyDescent="0.25">
      <c r="A15" s="146"/>
      <c r="B15" s="138"/>
      <c r="C15" s="138"/>
      <c r="D15" s="146" t="s">
        <v>198</v>
      </c>
      <c r="E15" s="146" t="s">
        <v>198</v>
      </c>
      <c r="F15" s="146"/>
      <c r="G15" s="147"/>
      <c r="H15" s="147"/>
      <c r="I15" s="147"/>
      <c r="J15" s="147"/>
      <c r="K15" s="147"/>
      <c r="L15" s="147"/>
    </row>
    <row r="16" spans="1:33" x14ac:dyDescent="0.25">
      <c r="A16" s="146"/>
      <c r="B16" s="138"/>
      <c r="C16" s="138"/>
      <c r="D16" s="145" t="s">
        <v>445</v>
      </c>
      <c r="E16" s="146" t="s">
        <v>198</v>
      </c>
      <c r="F16" s="146"/>
      <c r="G16" s="147"/>
      <c r="H16" s="147"/>
      <c r="I16" s="147"/>
      <c r="J16" s="147"/>
      <c r="K16" s="147"/>
      <c r="L16" s="147"/>
    </row>
    <row r="17" spans="1:13" x14ac:dyDescent="0.25">
      <c r="A17" s="146"/>
      <c r="B17" s="138"/>
      <c r="C17" s="138"/>
      <c r="D17" s="146" t="s">
        <v>432</v>
      </c>
      <c r="E17" s="146" t="s">
        <v>432</v>
      </c>
      <c r="F17" s="146"/>
      <c r="G17" s="147"/>
      <c r="H17" s="147"/>
      <c r="I17" s="147"/>
      <c r="J17" s="147"/>
      <c r="K17" s="147"/>
      <c r="L17" s="147"/>
    </row>
    <row r="19" spans="1:13" ht="25.5" x14ac:dyDescent="0.25">
      <c r="A19" s="79" t="s">
        <v>2</v>
      </c>
      <c r="B19" s="80" t="s">
        <v>181</v>
      </c>
      <c r="C19" s="80" t="s">
        <v>431</v>
      </c>
      <c r="D19" s="80" t="s">
        <v>419</v>
      </c>
      <c r="E19" s="81" t="s">
        <v>430</v>
      </c>
      <c r="F19" s="82"/>
      <c r="G19" s="80" t="s">
        <v>420</v>
      </c>
      <c r="H19" s="80" t="s">
        <v>446</v>
      </c>
      <c r="I19" s="80" t="s">
        <v>421</v>
      </c>
      <c r="J19" s="80" t="s">
        <v>422</v>
      </c>
      <c r="K19" s="80" t="s">
        <v>423</v>
      </c>
      <c r="L19" s="80" t="s">
        <v>424</v>
      </c>
      <c r="M19" s="80" t="s">
        <v>154</v>
      </c>
    </row>
    <row r="20" spans="1:13" x14ac:dyDescent="0.25">
      <c r="A20" s="146">
        <v>2</v>
      </c>
      <c r="B20" s="138"/>
      <c r="C20" s="138"/>
      <c r="D20" s="83"/>
      <c r="E20" s="142" t="s">
        <v>179</v>
      </c>
      <c r="F20" s="84" t="s">
        <v>194</v>
      </c>
      <c r="G20" s="85"/>
      <c r="H20" s="85"/>
      <c r="I20" s="85"/>
      <c r="J20" s="85"/>
      <c r="K20" s="85"/>
      <c r="L20" s="85"/>
      <c r="M20" s="86">
        <f>SUM(G20:L20)</f>
        <v>0</v>
      </c>
    </row>
    <row r="21" spans="1:13" x14ac:dyDescent="0.25">
      <c r="A21" s="146"/>
      <c r="B21" s="138"/>
      <c r="C21" s="138"/>
      <c r="D21" s="83"/>
      <c r="E21" s="143"/>
      <c r="F21" s="84" t="s">
        <v>195</v>
      </c>
      <c r="G21" s="85"/>
      <c r="H21" s="85"/>
      <c r="I21" s="85"/>
      <c r="J21" s="85"/>
      <c r="K21" s="85"/>
      <c r="L21" s="85"/>
      <c r="M21" s="86">
        <f t="shared" ref="M21:M28" si="11">SUM(G21:L21)</f>
        <v>0</v>
      </c>
    </row>
    <row r="22" spans="1:13" x14ac:dyDescent="0.25">
      <c r="A22" s="146"/>
      <c r="B22" s="138"/>
      <c r="C22" s="138"/>
      <c r="D22" s="83"/>
      <c r="E22" s="143"/>
      <c r="F22" s="84" t="s">
        <v>196</v>
      </c>
      <c r="G22" s="85"/>
      <c r="H22" s="85"/>
      <c r="I22" s="85"/>
      <c r="J22" s="85"/>
      <c r="K22" s="85"/>
      <c r="L22" s="85"/>
      <c r="M22" s="86">
        <f t="shared" si="11"/>
        <v>0</v>
      </c>
    </row>
    <row r="23" spans="1:13" x14ac:dyDescent="0.25">
      <c r="A23" s="146"/>
      <c r="B23" s="138"/>
      <c r="C23" s="138"/>
      <c r="D23" s="83"/>
      <c r="E23" s="144"/>
      <c r="F23" s="88" t="s">
        <v>425</v>
      </c>
      <c r="G23" s="89">
        <f t="shared" ref="G23" si="12">SUM(G20:G22)</f>
        <v>0</v>
      </c>
      <c r="H23" s="89">
        <f t="shared" ref="H23" si="13">SUM(H20:H22)</f>
        <v>0</v>
      </c>
      <c r="I23" s="89">
        <f t="shared" ref="I23:K23" si="14">SUM(I20:I22)</f>
        <v>0</v>
      </c>
      <c r="J23" s="89">
        <f t="shared" si="14"/>
        <v>0</v>
      </c>
      <c r="K23" s="89">
        <f t="shared" si="14"/>
        <v>0</v>
      </c>
      <c r="L23" s="89">
        <f>SUM(L20:L22)</f>
        <v>0</v>
      </c>
      <c r="M23" s="89">
        <f t="shared" si="11"/>
        <v>0</v>
      </c>
    </row>
    <row r="24" spans="1:13" x14ac:dyDescent="0.25">
      <c r="A24" s="146"/>
      <c r="B24" s="138"/>
      <c r="C24" s="138"/>
      <c r="D24" s="83"/>
      <c r="E24" s="142" t="s">
        <v>427</v>
      </c>
      <c r="F24" s="84" t="s">
        <v>194</v>
      </c>
      <c r="G24" s="85"/>
      <c r="H24" s="85"/>
      <c r="I24" s="85"/>
      <c r="J24" s="85"/>
      <c r="K24" s="85"/>
      <c r="L24" s="85"/>
      <c r="M24" s="86">
        <f t="shared" si="11"/>
        <v>0</v>
      </c>
    </row>
    <row r="25" spans="1:13" x14ac:dyDescent="0.25">
      <c r="A25" s="146"/>
      <c r="B25" s="138"/>
      <c r="C25" s="138"/>
      <c r="D25" s="83"/>
      <c r="E25" s="143"/>
      <c r="F25" s="84" t="s">
        <v>195</v>
      </c>
      <c r="G25" s="85"/>
      <c r="H25" s="85"/>
      <c r="I25" s="85"/>
      <c r="J25" s="85"/>
      <c r="K25" s="85"/>
      <c r="L25" s="85"/>
      <c r="M25" s="86">
        <f t="shared" si="11"/>
        <v>0</v>
      </c>
    </row>
    <row r="26" spans="1:13" x14ac:dyDescent="0.25">
      <c r="A26" s="146"/>
      <c r="B26" s="138"/>
      <c r="C26" s="138"/>
      <c r="D26" s="83"/>
      <c r="E26" s="143"/>
      <c r="F26" s="84" t="s">
        <v>196</v>
      </c>
      <c r="G26" s="85"/>
      <c r="H26" s="85"/>
      <c r="I26" s="85"/>
      <c r="J26" s="85"/>
      <c r="K26" s="85"/>
      <c r="L26" s="85"/>
      <c r="M26" s="86">
        <f t="shared" si="11"/>
        <v>0</v>
      </c>
    </row>
    <row r="27" spans="1:13" x14ac:dyDescent="0.25">
      <c r="A27" s="146"/>
      <c r="B27" s="138"/>
      <c r="C27" s="138"/>
      <c r="D27" s="83"/>
      <c r="E27" s="144"/>
      <c r="F27" s="88" t="s">
        <v>426</v>
      </c>
      <c r="G27" s="89">
        <f>SUM(G24:G26)</f>
        <v>0</v>
      </c>
      <c r="H27" s="89">
        <f>SUM(H24:H26)</f>
        <v>0</v>
      </c>
      <c r="I27" s="89">
        <f t="shared" ref="I27:K27" si="15">SUM(I24:I26)</f>
        <v>0</v>
      </c>
      <c r="J27" s="89">
        <f t="shared" si="15"/>
        <v>0</v>
      </c>
      <c r="K27" s="89">
        <f t="shared" si="15"/>
        <v>0</v>
      </c>
      <c r="L27" s="89">
        <f>SUM(L24:L26)</f>
        <v>0</v>
      </c>
      <c r="M27" s="89">
        <f t="shared" si="11"/>
        <v>0</v>
      </c>
    </row>
    <row r="28" spans="1:13" x14ac:dyDescent="0.25">
      <c r="A28" s="146"/>
      <c r="B28" s="138"/>
      <c r="C28" s="138"/>
      <c r="D28" s="83"/>
      <c r="E28" s="139" t="s">
        <v>428</v>
      </c>
      <c r="F28" s="139"/>
      <c r="G28" s="90">
        <f t="shared" ref="G28:L28" si="16">SUM(G23,G27)</f>
        <v>0</v>
      </c>
      <c r="H28" s="90">
        <f t="shared" si="16"/>
        <v>0</v>
      </c>
      <c r="I28" s="90">
        <f t="shared" si="16"/>
        <v>0</v>
      </c>
      <c r="J28" s="90">
        <f t="shared" si="16"/>
        <v>0</v>
      </c>
      <c r="K28" s="90">
        <f t="shared" si="16"/>
        <v>0</v>
      </c>
      <c r="L28" s="90">
        <f t="shared" si="16"/>
        <v>0</v>
      </c>
      <c r="M28" s="90">
        <f t="shared" si="11"/>
        <v>0</v>
      </c>
    </row>
    <row r="29" spans="1:13" x14ac:dyDescent="0.25">
      <c r="A29" s="146"/>
      <c r="B29" s="138"/>
      <c r="C29" s="138"/>
      <c r="D29" s="146" t="s">
        <v>182</v>
      </c>
      <c r="E29" s="146"/>
      <c r="F29" s="146"/>
      <c r="G29" s="147"/>
      <c r="H29" s="147"/>
      <c r="I29" s="147"/>
      <c r="J29" s="147"/>
      <c r="K29" s="147"/>
      <c r="L29" s="147"/>
    </row>
    <row r="30" spans="1:13" x14ac:dyDescent="0.25">
      <c r="A30" s="146"/>
      <c r="B30" s="138"/>
      <c r="C30" s="138"/>
      <c r="D30" s="146" t="s">
        <v>198</v>
      </c>
      <c r="E30" s="146" t="s">
        <v>198</v>
      </c>
      <c r="F30" s="146"/>
      <c r="G30" s="147"/>
      <c r="H30" s="147"/>
      <c r="I30" s="147"/>
      <c r="J30" s="147"/>
      <c r="K30" s="147"/>
      <c r="L30" s="147"/>
    </row>
    <row r="31" spans="1:13" x14ac:dyDescent="0.25">
      <c r="A31" s="146"/>
      <c r="B31" s="138"/>
      <c r="C31" s="138"/>
      <c r="D31" s="145" t="s">
        <v>445</v>
      </c>
      <c r="E31" s="146" t="s">
        <v>198</v>
      </c>
      <c r="F31" s="146"/>
      <c r="G31" s="147"/>
      <c r="H31" s="147"/>
      <c r="I31" s="147"/>
      <c r="J31" s="147"/>
      <c r="K31" s="147"/>
      <c r="L31" s="147"/>
    </row>
    <row r="32" spans="1:13" x14ac:dyDescent="0.25">
      <c r="A32" s="146"/>
      <c r="B32" s="138"/>
      <c r="C32" s="138"/>
      <c r="D32" s="146" t="s">
        <v>432</v>
      </c>
      <c r="E32" s="146" t="s">
        <v>432</v>
      </c>
      <c r="F32" s="146"/>
      <c r="G32" s="147"/>
      <c r="H32" s="147"/>
      <c r="I32" s="147"/>
      <c r="J32" s="147"/>
      <c r="K32" s="147"/>
      <c r="L32" s="147"/>
    </row>
    <row r="34" spans="1:13" ht="25.5" x14ac:dyDescent="0.25">
      <c r="A34" s="79" t="s">
        <v>2</v>
      </c>
      <c r="B34" s="80" t="s">
        <v>181</v>
      </c>
      <c r="C34" s="80" t="s">
        <v>431</v>
      </c>
      <c r="D34" s="80" t="s">
        <v>419</v>
      </c>
      <c r="E34" s="81" t="s">
        <v>430</v>
      </c>
      <c r="F34" s="82"/>
      <c r="G34" s="80" t="s">
        <v>420</v>
      </c>
      <c r="H34" s="80" t="s">
        <v>446</v>
      </c>
      <c r="I34" s="80" t="s">
        <v>421</v>
      </c>
      <c r="J34" s="80" t="s">
        <v>422</v>
      </c>
      <c r="K34" s="80" t="s">
        <v>423</v>
      </c>
      <c r="L34" s="80" t="s">
        <v>424</v>
      </c>
      <c r="M34" s="80" t="s">
        <v>154</v>
      </c>
    </row>
    <row r="35" spans="1:13" x14ac:dyDescent="0.25">
      <c r="A35" s="146">
        <v>3</v>
      </c>
      <c r="B35" s="138"/>
      <c r="C35" s="138"/>
      <c r="D35" s="83"/>
      <c r="E35" s="142" t="s">
        <v>179</v>
      </c>
      <c r="F35" s="84" t="s">
        <v>194</v>
      </c>
      <c r="G35" s="85"/>
      <c r="H35" s="85"/>
      <c r="I35" s="85"/>
      <c r="J35" s="85"/>
      <c r="K35" s="85"/>
      <c r="L35" s="85"/>
      <c r="M35" s="86">
        <f>SUM(G35:L35)</f>
        <v>0</v>
      </c>
    </row>
    <row r="36" spans="1:13" x14ac:dyDescent="0.25">
      <c r="A36" s="146"/>
      <c r="B36" s="138"/>
      <c r="C36" s="138"/>
      <c r="D36" s="83"/>
      <c r="E36" s="143"/>
      <c r="F36" s="84" t="s">
        <v>195</v>
      </c>
      <c r="G36" s="85"/>
      <c r="H36" s="85"/>
      <c r="I36" s="85"/>
      <c r="J36" s="85"/>
      <c r="K36" s="85"/>
      <c r="L36" s="85"/>
      <c r="M36" s="86">
        <f t="shared" ref="M36:M43" si="17">SUM(G36:L36)</f>
        <v>0</v>
      </c>
    </row>
    <row r="37" spans="1:13" x14ac:dyDescent="0.25">
      <c r="A37" s="146"/>
      <c r="B37" s="138"/>
      <c r="C37" s="138"/>
      <c r="D37" s="83"/>
      <c r="E37" s="143"/>
      <c r="F37" s="84" t="s">
        <v>196</v>
      </c>
      <c r="G37" s="85"/>
      <c r="H37" s="85"/>
      <c r="I37" s="85"/>
      <c r="J37" s="85"/>
      <c r="K37" s="85"/>
      <c r="L37" s="85"/>
      <c r="M37" s="86">
        <f t="shared" si="17"/>
        <v>0</v>
      </c>
    </row>
    <row r="38" spans="1:13" x14ac:dyDescent="0.25">
      <c r="A38" s="146"/>
      <c r="B38" s="138"/>
      <c r="C38" s="138"/>
      <c r="D38" s="83"/>
      <c r="E38" s="144"/>
      <c r="F38" s="88" t="s">
        <v>425</v>
      </c>
      <c r="G38" s="89">
        <f t="shared" ref="G38" si="18">SUM(G35:G37)</f>
        <v>0</v>
      </c>
      <c r="H38" s="89">
        <f t="shared" ref="H38" si="19">SUM(H35:H37)</f>
        <v>0</v>
      </c>
      <c r="I38" s="89">
        <f t="shared" ref="I38:K38" si="20">SUM(I35:I37)</f>
        <v>0</v>
      </c>
      <c r="J38" s="89">
        <f t="shared" si="20"/>
        <v>0</v>
      </c>
      <c r="K38" s="89">
        <f t="shared" si="20"/>
        <v>0</v>
      </c>
      <c r="L38" s="89">
        <f>SUM(L35:L37)</f>
        <v>0</v>
      </c>
      <c r="M38" s="89">
        <f t="shared" si="17"/>
        <v>0</v>
      </c>
    </row>
    <row r="39" spans="1:13" x14ac:dyDescent="0.25">
      <c r="A39" s="146"/>
      <c r="B39" s="138"/>
      <c r="C39" s="138"/>
      <c r="D39" s="83"/>
      <c r="E39" s="142" t="s">
        <v>427</v>
      </c>
      <c r="F39" s="84" t="s">
        <v>194</v>
      </c>
      <c r="G39" s="85"/>
      <c r="H39" s="85"/>
      <c r="I39" s="85"/>
      <c r="J39" s="85"/>
      <c r="K39" s="85"/>
      <c r="L39" s="85"/>
      <c r="M39" s="86">
        <f t="shared" si="17"/>
        <v>0</v>
      </c>
    </row>
    <row r="40" spans="1:13" x14ac:dyDescent="0.25">
      <c r="A40" s="146"/>
      <c r="B40" s="138"/>
      <c r="C40" s="138"/>
      <c r="D40" s="83"/>
      <c r="E40" s="143"/>
      <c r="F40" s="84" t="s">
        <v>195</v>
      </c>
      <c r="G40" s="85"/>
      <c r="H40" s="85"/>
      <c r="I40" s="85"/>
      <c r="J40" s="85"/>
      <c r="K40" s="85"/>
      <c r="L40" s="85"/>
      <c r="M40" s="86">
        <f t="shared" si="17"/>
        <v>0</v>
      </c>
    </row>
    <row r="41" spans="1:13" x14ac:dyDescent="0.25">
      <c r="A41" s="146"/>
      <c r="B41" s="138"/>
      <c r="C41" s="138"/>
      <c r="D41" s="83"/>
      <c r="E41" s="143"/>
      <c r="F41" s="84" t="s">
        <v>196</v>
      </c>
      <c r="G41" s="85"/>
      <c r="H41" s="85"/>
      <c r="I41" s="85"/>
      <c r="J41" s="85"/>
      <c r="K41" s="85"/>
      <c r="L41" s="85"/>
      <c r="M41" s="86">
        <f t="shared" si="17"/>
        <v>0</v>
      </c>
    </row>
    <row r="42" spans="1:13" x14ac:dyDescent="0.25">
      <c r="A42" s="146"/>
      <c r="B42" s="138"/>
      <c r="C42" s="138"/>
      <c r="D42" s="83"/>
      <c r="E42" s="144"/>
      <c r="F42" s="88" t="s">
        <v>426</v>
      </c>
      <c r="G42" s="89">
        <f>SUM(G39:G41)</f>
        <v>0</v>
      </c>
      <c r="H42" s="89">
        <f>SUM(H39:H41)</f>
        <v>0</v>
      </c>
      <c r="I42" s="89">
        <f t="shared" ref="I42:K42" si="21">SUM(I39:I41)</f>
        <v>0</v>
      </c>
      <c r="J42" s="89">
        <f t="shared" si="21"/>
        <v>0</v>
      </c>
      <c r="K42" s="89">
        <f t="shared" si="21"/>
        <v>0</v>
      </c>
      <c r="L42" s="89">
        <f>SUM(L39:L41)</f>
        <v>0</v>
      </c>
      <c r="M42" s="89">
        <f t="shared" si="17"/>
        <v>0</v>
      </c>
    </row>
    <row r="43" spans="1:13" x14ac:dyDescent="0.25">
      <c r="A43" s="146"/>
      <c r="B43" s="138"/>
      <c r="C43" s="138"/>
      <c r="D43" s="83"/>
      <c r="E43" s="139" t="s">
        <v>428</v>
      </c>
      <c r="F43" s="139"/>
      <c r="G43" s="90">
        <f t="shared" ref="G43:L43" si="22">SUM(G38,G42)</f>
        <v>0</v>
      </c>
      <c r="H43" s="90">
        <f t="shared" si="22"/>
        <v>0</v>
      </c>
      <c r="I43" s="90">
        <f t="shared" si="22"/>
        <v>0</v>
      </c>
      <c r="J43" s="90">
        <f t="shared" si="22"/>
        <v>0</v>
      </c>
      <c r="K43" s="90">
        <f t="shared" si="22"/>
        <v>0</v>
      </c>
      <c r="L43" s="90">
        <f t="shared" si="22"/>
        <v>0</v>
      </c>
      <c r="M43" s="90">
        <f t="shared" si="17"/>
        <v>0</v>
      </c>
    </row>
    <row r="44" spans="1:13" x14ac:dyDescent="0.25">
      <c r="A44" s="146"/>
      <c r="B44" s="138"/>
      <c r="C44" s="138"/>
      <c r="D44" s="146" t="s">
        <v>182</v>
      </c>
      <c r="E44" s="146"/>
      <c r="F44" s="146"/>
      <c r="G44" s="147"/>
      <c r="H44" s="147"/>
      <c r="I44" s="147"/>
      <c r="J44" s="147"/>
      <c r="K44" s="147"/>
      <c r="L44" s="147"/>
    </row>
    <row r="45" spans="1:13" x14ac:dyDescent="0.25">
      <c r="A45" s="146"/>
      <c r="B45" s="138"/>
      <c r="C45" s="138"/>
      <c r="D45" s="146" t="s">
        <v>198</v>
      </c>
      <c r="E45" s="146" t="s">
        <v>198</v>
      </c>
      <c r="F45" s="146"/>
      <c r="G45" s="147"/>
      <c r="H45" s="147"/>
      <c r="I45" s="147"/>
      <c r="J45" s="147"/>
      <c r="K45" s="147"/>
      <c r="L45" s="147"/>
    </row>
    <row r="46" spans="1:13" x14ac:dyDescent="0.25">
      <c r="A46" s="146"/>
      <c r="B46" s="138"/>
      <c r="C46" s="138"/>
      <c r="D46" s="145" t="s">
        <v>445</v>
      </c>
      <c r="E46" s="146" t="s">
        <v>198</v>
      </c>
      <c r="F46" s="146"/>
      <c r="G46" s="147"/>
      <c r="H46" s="147"/>
      <c r="I46" s="147"/>
      <c r="J46" s="147"/>
      <c r="K46" s="147"/>
      <c r="L46" s="147"/>
    </row>
    <row r="47" spans="1:13" x14ac:dyDescent="0.25">
      <c r="A47" s="146"/>
      <c r="B47" s="138"/>
      <c r="C47" s="138"/>
      <c r="D47" s="146" t="s">
        <v>432</v>
      </c>
      <c r="E47" s="146" t="s">
        <v>432</v>
      </c>
      <c r="F47" s="146"/>
      <c r="G47" s="147"/>
      <c r="H47" s="147"/>
      <c r="I47" s="147"/>
      <c r="J47" s="147"/>
      <c r="K47" s="147"/>
      <c r="L47" s="147"/>
    </row>
    <row r="49" spans="1:13" ht="25.5" x14ac:dyDescent="0.25">
      <c r="A49" s="79" t="s">
        <v>2</v>
      </c>
      <c r="B49" s="80" t="s">
        <v>181</v>
      </c>
      <c r="C49" s="80" t="s">
        <v>431</v>
      </c>
      <c r="D49" s="80" t="s">
        <v>419</v>
      </c>
      <c r="E49" s="81" t="s">
        <v>430</v>
      </c>
      <c r="F49" s="82"/>
      <c r="G49" s="80" t="s">
        <v>420</v>
      </c>
      <c r="H49" s="80" t="s">
        <v>446</v>
      </c>
      <c r="I49" s="80" t="s">
        <v>421</v>
      </c>
      <c r="J49" s="80" t="s">
        <v>422</v>
      </c>
      <c r="K49" s="80" t="s">
        <v>423</v>
      </c>
      <c r="L49" s="80" t="s">
        <v>424</v>
      </c>
      <c r="M49" s="80" t="s">
        <v>154</v>
      </c>
    </row>
    <row r="50" spans="1:13" x14ac:dyDescent="0.25">
      <c r="A50" s="146">
        <v>4</v>
      </c>
      <c r="B50" s="138"/>
      <c r="C50" s="138"/>
      <c r="D50" s="83"/>
      <c r="E50" s="142" t="s">
        <v>179</v>
      </c>
      <c r="F50" s="84" t="s">
        <v>194</v>
      </c>
      <c r="G50" s="85"/>
      <c r="H50" s="85"/>
      <c r="I50" s="85"/>
      <c r="J50" s="85"/>
      <c r="K50" s="85"/>
      <c r="L50" s="85"/>
      <c r="M50" s="86">
        <f>SUM(G50:L50)</f>
        <v>0</v>
      </c>
    </row>
    <row r="51" spans="1:13" x14ac:dyDescent="0.25">
      <c r="A51" s="146"/>
      <c r="B51" s="138"/>
      <c r="C51" s="138"/>
      <c r="D51" s="83"/>
      <c r="E51" s="143"/>
      <c r="F51" s="84" t="s">
        <v>195</v>
      </c>
      <c r="G51" s="85"/>
      <c r="H51" s="85"/>
      <c r="I51" s="85"/>
      <c r="J51" s="85"/>
      <c r="K51" s="85"/>
      <c r="L51" s="85"/>
      <c r="M51" s="86">
        <f t="shared" ref="M51:M58" si="23">SUM(G51:L51)</f>
        <v>0</v>
      </c>
    </row>
    <row r="52" spans="1:13" x14ac:dyDescent="0.25">
      <c r="A52" s="146"/>
      <c r="B52" s="138"/>
      <c r="C52" s="138"/>
      <c r="D52" s="83"/>
      <c r="E52" s="143"/>
      <c r="F52" s="84" t="s">
        <v>196</v>
      </c>
      <c r="G52" s="85"/>
      <c r="H52" s="85"/>
      <c r="I52" s="85"/>
      <c r="J52" s="85"/>
      <c r="K52" s="85"/>
      <c r="L52" s="85"/>
      <c r="M52" s="86">
        <f t="shared" si="23"/>
        <v>0</v>
      </c>
    </row>
    <row r="53" spans="1:13" x14ac:dyDescent="0.25">
      <c r="A53" s="146"/>
      <c r="B53" s="138"/>
      <c r="C53" s="138"/>
      <c r="D53" s="83"/>
      <c r="E53" s="144"/>
      <c r="F53" s="88" t="s">
        <v>425</v>
      </c>
      <c r="G53" s="89">
        <f t="shared" ref="G53" si="24">SUM(G50:G52)</f>
        <v>0</v>
      </c>
      <c r="H53" s="89">
        <f t="shared" ref="H53" si="25">SUM(H50:H52)</f>
        <v>0</v>
      </c>
      <c r="I53" s="89">
        <f t="shared" ref="I53:K53" si="26">SUM(I50:I52)</f>
        <v>0</v>
      </c>
      <c r="J53" s="89">
        <f t="shared" si="26"/>
        <v>0</v>
      </c>
      <c r="K53" s="89">
        <f t="shared" si="26"/>
        <v>0</v>
      </c>
      <c r="L53" s="89">
        <f>SUM(L50:L52)</f>
        <v>0</v>
      </c>
      <c r="M53" s="89">
        <f t="shared" si="23"/>
        <v>0</v>
      </c>
    </row>
    <row r="54" spans="1:13" x14ac:dyDescent="0.25">
      <c r="A54" s="146"/>
      <c r="B54" s="138"/>
      <c r="C54" s="138"/>
      <c r="D54" s="83"/>
      <c r="E54" s="142" t="s">
        <v>427</v>
      </c>
      <c r="F54" s="84" t="s">
        <v>194</v>
      </c>
      <c r="G54" s="85"/>
      <c r="H54" s="85"/>
      <c r="I54" s="85"/>
      <c r="J54" s="85"/>
      <c r="K54" s="85"/>
      <c r="L54" s="85"/>
      <c r="M54" s="86">
        <f t="shared" si="23"/>
        <v>0</v>
      </c>
    </row>
    <row r="55" spans="1:13" x14ac:dyDescent="0.25">
      <c r="A55" s="146"/>
      <c r="B55" s="138"/>
      <c r="C55" s="138"/>
      <c r="D55" s="83"/>
      <c r="E55" s="143"/>
      <c r="F55" s="84" t="s">
        <v>195</v>
      </c>
      <c r="G55" s="85"/>
      <c r="H55" s="85"/>
      <c r="I55" s="85"/>
      <c r="J55" s="85"/>
      <c r="K55" s="85"/>
      <c r="L55" s="85"/>
      <c r="M55" s="86">
        <f t="shared" si="23"/>
        <v>0</v>
      </c>
    </row>
    <row r="56" spans="1:13" x14ac:dyDescent="0.25">
      <c r="A56" s="146"/>
      <c r="B56" s="138"/>
      <c r="C56" s="138"/>
      <c r="D56" s="83"/>
      <c r="E56" s="143"/>
      <c r="F56" s="84" t="s">
        <v>196</v>
      </c>
      <c r="G56" s="85"/>
      <c r="H56" s="85"/>
      <c r="I56" s="85"/>
      <c r="J56" s="85"/>
      <c r="K56" s="85"/>
      <c r="L56" s="85"/>
      <c r="M56" s="86">
        <f t="shared" si="23"/>
        <v>0</v>
      </c>
    </row>
    <row r="57" spans="1:13" x14ac:dyDescent="0.25">
      <c r="A57" s="146"/>
      <c r="B57" s="138"/>
      <c r="C57" s="138"/>
      <c r="D57" s="83"/>
      <c r="E57" s="144"/>
      <c r="F57" s="88" t="s">
        <v>426</v>
      </c>
      <c r="G57" s="89">
        <f>SUM(G54:G56)</f>
        <v>0</v>
      </c>
      <c r="H57" s="89">
        <f>SUM(H54:H56)</f>
        <v>0</v>
      </c>
      <c r="I57" s="89">
        <f t="shared" ref="I57:K57" si="27">SUM(I54:I56)</f>
        <v>0</v>
      </c>
      <c r="J57" s="89">
        <f t="shared" si="27"/>
        <v>0</v>
      </c>
      <c r="K57" s="89">
        <f t="shared" si="27"/>
        <v>0</v>
      </c>
      <c r="L57" s="89">
        <f>SUM(L54:L56)</f>
        <v>0</v>
      </c>
      <c r="M57" s="89">
        <f t="shared" si="23"/>
        <v>0</v>
      </c>
    </row>
    <row r="58" spans="1:13" x14ac:dyDescent="0.25">
      <c r="A58" s="146"/>
      <c r="B58" s="138"/>
      <c r="C58" s="138"/>
      <c r="D58" s="83"/>
      <c r="E58" s="139" t="s">
        <v>428</v>
      </c>
      <c r="F58" s="139"/>
      <c r="G58" s="90">
        <f t="shared" ref="G58:L58" si="28">SUM(G53,G57)</f>
        <v>0</v>
      </c>
      <c r="H58" s="90">
        <f t="shared" si="28"/>
        <v>0</v>
      </c>
      <c r="I58" s="90">
        <f t="shared" si="28"/>
        <v>0</v>
      </c>
      <c r="J58" s="90">
        <f t="shared" si="28"/>
        <v>0</v>
      </c>
      <c r="K58" s="90">
        <f t="shared" si="28"/>
        <v>0</v>
      </c>
      <c r="L58" s="90">
        <f t="shared" si="28"/>
        <v>0</v>
      </c>
      <c r="M58" s="90">
        <f t="shared" si="23"/>
        <v>0</v>
      </c>
    </row>
    <row r="59" spans="1:13" x14ac:dyDescent="0.25">
      <c r="A59" s="146"/>
      <c r="B59" s="138"/>
      <c r="C59" s="138"/>
      <c r="D59" s="146" t="s">
        <v>182</v>
      </c>
      <c r="E59" s="146"/>
      <c r="F59" s="146"/>
      <c r="G59" s="147"/>
      <c r="H59" s="147"/>
      <c r="I59" s="147"/>
      <c r="J59" s="147"/>
      <c r="K59" s="147"/>
      <c r="L59" s="147"/>
    </row>
    <row r="60" spans="1:13" x14ac:dyDescent="0.25">
      <c r="A60" s="146"/>
      <c r="B60" s="138"/>
      <c r="C60" s="138"/>
      <c r="D60" s="146" t="s">
        <v>198</v>
      </c>
      <c r="E60" s="146" t="s">
        <v>198</v>
      </c>
      <c r="F60" s="146"/>
      <c r="G60" s="147"/>
      <c r="H60" s="147"/>
      <c r="I60" s="147"/>
      <c r="J60" s="147"/>
      <c r="K60" s="147"/>
      <c r="L60" s="147"/>
    </row>
    <row r="61" spans="1:13" x14ac:dyDescent="0.25">
      <c r="A61" s="146"/>
      <c r="B61" s="138"/>
      <c r="C61" s="138"/>
      <c r="D61" s="145" t="s">
        <v>445</v>
      </c>
      <c r="E61" s="146" t="s">
        <v>198</v>
      </c>
      <c r="F61" s="146"/>
      <c r="G61" s="147"/>
      <c r="H61" s="147"/>
      <c r="I61" s="147"/>
      <c r="J61" s="147"/>
      <c r="K61" s="147"/>
      <c r="L61" s="147"/>
    </row>
    <row r="62" spans="1:13" x14ac:dyDescent="0.25">
      <c r="A62" s="146"/>
      <c r="B62" s="138"/>
      <c r="C62" s="138"/>
      <c r="D62" s="146" t="s">
        <v>432</v>
      </c>
      <c r="E62" s="146" t="s">
        <v>432</v>
      </c>
      <c r="F62" s="146"/>
      <c r="G62" s="147"/>
      <c r="H62" s="147"/>
      <c r="I62" s="147"/>
      <c r="J62" s="147"/>
      <c r="K62" s="147"/>
      <c r="L62" s="147"/>
    </row>
    <row r="64" spans="1:13" ht="25.5" x14ac:dyDescent="0.25">
      <c r="A64" s="79" t="s">
        <v>2</v>
      </c>
      <c r="B64" s="80" t="s">
        <v>181</v>
      </c>
      <c r="C64" s="80" t="s">
        <v>431</v>
      </c>
      <c r="D64" s="80" t="s">
        <v>419</v>
      </c>
      <c r="E64" s="81" t="s">
        <v>430</v>
      </c>
      <c r="F64" s="82"/>
      <c r="G64" s="80" t="s">
        <v>420</v>
      </c>
      <c r="H64" s="80" t="s">
        <v>446</v>
      </c>
      <c r="I64" s="80" t="s">
        <v>421</v>
      </c>
      <c r="J64" s="80" t="s">
        <v>422</v>
      </c>
      <c r="K64" s="80" t="s">
        <v>423</v>
      </c>
      <c r="L64" s="80" t="s">
        <v>424</v>
      </c>
      <c r="M64" s="80" t="s">
        <v>154</v>
      </c>
    </row>
    <row r="65" spans="1:13" x14ac:dyDescent="0.25">
      <c r="A65" s="146">
        <v>5</v>
      </c>
      <c r="B65" s="138"/>
      <c r="C65" s="138"/>
      <c r="D65" s="83"/>
      <c r="E65" s="142" t="s">
        <v>179</v>
      </c>
      <c r="F65" s="84" t="s">
        <v>194</v>
      </c>
      <c r="G65" s="85"/>
      <c r="H65" s="85"/>
      <c r="I65" s="85"/>
      <c r="J65" s="85"/>
      <c r="K65" s="85"/>
      <c r="L65" s="85"/>
      <c r="M65" s="86">
        <f>SUM(G65:L65)</f>
        <v>0</v>
      </c>
    </row>
    <row r="66" spans="1:13" x14ac:dyDescent="0.25">
      <c r="A66" s="146"/>
      <c r="B66" s="138"/>
      <c r="C66" s="138"/>
      <c r="D66" s="83"/>
      <c r="E66" s="143"/>
      <c r="F66" s="84" t="s">
        <v>195</v>
      </c>
      <c r="G66" s="85"/>
      <c r="H66" s="85"/>
      <c r="I66" s="85"/>
      <c r="J66" s="85"/>
      <c r="K66" s="85"/>
      <c r="L66" s="85"/>
      <c r="M66" s="86">
        <f t="shared" ref="M66:M73" si="29">SUM(G66:L66)</f>
        <v>0</v>
      </c>
    </row>
    <row r="67" spans="1:13" x14ac:dyDescent="0.25">
      <c r="A67" s="146"/>
      <c r="B67" s="138"/>
      <c r="C67" s="138"/>
      <c r="D67" s="83"/>
      <c r="E67" s="143"/>
      <c r="F67" s="84" t="s">
        <v>196</v>
      </c>
      <c r="G67" s="85"/>
      <c r="H67" s="85"/>
      <c r="I67" s="85"/>
      <c r="J67" s="85"/>
      <c r="K67" s="85"/>
      <c r="L67" s="85"/>
      <c r="M67" s="86">
        <f t="shared" si="29"/>
        <v>0</v>
      </c>
    </row>
    <row r="68" spans="1:13" x14ac:dyDescent="0.25">
      <c r="A68" s="146"/>
      <c r="B68" s="138"/>
      <c r="C68" s="138"/>
      <c r="D68" s="83"/>
      <c r="E68" s="144"/>
      <c r="F68" s="88" t="s">
        <v>425</v>
      </c>
      <c r="G68" s="89">
        <f t="shared" ref="G68" si="30">SUM(G65:G67)</f>
        <v>0</v>
      </c>
      <c r="H68" s="89">
        <f t="shared" ref="H68" si="31">SUM(H65:H67)</f>
        <v>0</v>
      </c>
      <c r="I68" s="89">
        <f t="shared" ref="I68:K68" si="32">SUM(I65:I67)</f>
        <v>0</v>
      </c>
      <c r="J68" s="89">
        <f t="shared" si="32"/>
        <v>0</v>
      </c>
      <c r="K68" s="89">
        <f t="shared" si="32"/>
        <v>0</v>
      </c>
      <c r="L68" s="89">
        <f>SUM(L65:L67)</f>
        <v>0</v>
      </c>
      <c r="M68" s="89">
        <f t="shared" si="29"/>
        <v>0</v>
      </c>
    </row>
    <row r="69" spans="1:13" x14ac:dyDescent="0.25">
      <c r="A69" s="146"/>
      <c r="B69" s="138"/>
      <c r="C69" s="138"/>
      <c r="D69" s="83"/>
      <c r="E69" s="142" t="s">
        <v>427</v>
      </c>
      <c r="F69" s="84" t="s">
        <v>194</v>
      </c>
      <c r="G69" s="85"/>
      <c r="H69" s="85"/>
      <c r="I69" s="85"/>
      <c r="J69" s="85"/>
      <c r="K69" s="85"/>
      <c r="L69" s="85"/>
      <c r="M69" s="86">
        <f t="shared" si="29"/>
        <v>0</v>
      </c>
    </row>
    <row r="70" spans="1:13" x14ac:dyDescent="0.25">
      <c r="A70" s="146"/>
      <c r="B70" s="138"/>
      <c r="C70" s="138"/>
      <c r="D70" s="83"/>
      <c r="E70" s="143"/>
      <c r="F70" s="84" t="s">
        <v>195</v>
      </c>
      <c r="G70" s="85"/>
      <c r="H70" s="85"/>
      <c r="I70" s="85"/>
      <c r="J70" s="85"/>
      <c r="K70" s="85"/>
      <c r="L70" s="85"/>
      <c r="M70" s="86">
        <f t="shared" si="29"/>
        <v>0</v>
      </c>
    </row>
    <row r="71" spans="1:13" x14ac:dyDescent="0.25">
      <c r="A71" s="146"/>
      <c r="B71" s="138"/>
      <c r="C71" s="138"/>
      <c r="D71" s="83"/>
      <c r="E71" s="143"/>
      <c r="F71" s="84" t="s">
        <v>196</v>
      </c>
      <c r="G71" s="85"/>
      <c r="H71" s="85"/>
      <c r="I71" s="85"/>
      <c r="J71" s="85"/>
      <c r="K71" s="85"/>
      <c r="L71" s="85"/>
      <c r="M71" s="86">
        <f t="shared" si="29"/>
        <v>0</v>
      </c>
    </row>
    <row r="72" spans="1:13" x14ac:dyDescent="0.25">
      <c r="A72" s="146"/>
      <c r="B72" s="138"/>
      <c r="C72" s="138"/>
      <c r="D72" s="83"/>
      <c r="E72" s="144"/>
      <c r="F72" s="88" t="s">
        <v>426</v>
      </c>
      <c r="G72" s="89">
        <f>SUM(G69:G71)</f>
        <v>0</v>
      </c>
      <c r="H72" s="89">
        <f>SUM(H69:H71)</f>
        <v>0</v>
      </c>
      <c r="I72" s="89">
        <f t="shared" ref="I72:K72" si="33">SUM(I69:I71)</f>
        <v>0</v>
      </c>
      <c r="J72" s="89">
        <f t="shared" si="33"/>
        <v>0</v>
      </c>
      <c r="K72" s="89">
        <f t="shared" si="33"/>
        <v>0</v>
      </c>
      <c r="L72" s="89">
        <f>SUM(L69:L71)</f>
        <v>0</v>
      </c>
      <c r="M72" s="89">
        <f t="shared" si="29"/>
        <v>0</v>
      </c>
    </row>
    <row r="73" spans="1:13" x14ac:dyDescent="0.25">
      <c r="A73" s="146"/>
      <c r="B73" s="138"/>
      <c r="C73" s="138"/>
      <c r="D73" s="83"/>
      <c r="E73" s="139" t="s">
        <v>428</v>
      </c>
      <c r="F73" s="139"/>
      <c r="G73" s="90">
        <f t="shared" ref="G73:L73" si="34">SUM(G68,G72)</f>
        <v>0</v>
      </c>
      <c r="H73" s="90">
        <f t="shared" si="34"/>
        <v>0</v>
      </c>
      <c r="I73" s="90">
        <f t="shared" si="34"/>
        <v>0</v>
      </c>
      <c r="J73" s="90">
        <f t="shared" si="34"/>
        <v>0</v>
      </c>
      <c r="K73" s="90">
        <f t="shared" si="34"/>
        <v>0</v>
      </c>
      <c r="L73" s="90">
        <f t="shared" si="34"/>
        <v>0</v>
      </c>
      <c r="M73" s="90">
        <f t="shared" si="29"/>
        <v>0</v>
      </c>
    </row>
    <row r="74" spans="1:13" x14ac:dyDescent="0.25">
      <c r="A74" s="146"/>
      <c r="B74" s="138"/>
      <c r="C74" s="138"/>
      <c r="D74" s="146" t="s">
        <v>182</v>
      </c>
      <c r="E74" s="146"/>
      <c r="F74" s="146"/>
      <c r="G74" s="147"/>
      <c r="H74" s="147"/>
      <c r="I74" s="147"/>
      <c r="J74" s="147"/>
      <c r="K74" s="147"/>
      <c r="L74" s="147"/>
    </row>
    <row r="75" spans="1:13" x14ac:dyDescent="0.25">
      <c r="A75" s="146"/>
      <c r="B75" s="138"/>
      <c r="C75" s="138"/>
      <c r="D75" s="146" t="s">
        <v>198</v>
      </c>
      <c r="E75" s="146" t="s">
        <v>198</v>
      </c>
      <c r="F75" s="146"/>
      <c r="G75" s="147"/>
      <c r="H75" s="147"/>
      <c r="I75" s="147"/>
      <c r="J75" s="147"/>
      <c r="K75" s="147"/>
      <c r="L75" s="147"/>
    </row>
    <row r="76" spans="1:13" x14ac:dyDescent="0.25">
      <c r="A76" s="146"/>
      <c r="B76" s="138"/>
      <c r="C76" s="138"/>
      <c r="D76" s="145" t="s">
        <v>445</v>
      </c>
      <c r="E76" s="146" t="s">
        <v>198</v>
      </c>
      <c r="F76" s="146"/>
      <c r="G76" s="147"/>
      <c r="H76" s="147"/>
      <c r="I76" s="147"/>
      <c r="J76" s="147"/>
      <c r="K76" s="147"/>
      <c r="L76" s="147"/>
    </row>
    <row r="77" spans="1:13" x14ac:dyDescent="0.25">
      <c r="A77" s="146"/>
      <c r="B77" s="138"/>
      <c r="C77" s="138"/>
      <c r="D77" s="146" t="s">
        <v>432</v>
      </c>
      <c r="E77" s="146" t="s">
        <v>432</v>
      </c>
      <c r="F77" s="146"/>
      <c r="G77" s="147"/>
      <c r="H77" s="147"/>
      <c r="I77" s="147"/>
      <c r="J77" s="147"/>
      <c r="K77" s="147"/>
      <c r="L77" s="147"/>
    </row>
    <row r="79" spans="1:13" ht="25.5" x14ac:dyDescent="0.25">
      <c r="A79" s="79" t="s">
        <v>2</v>
      </c>
      <c r="B79" s="80" t="s">
        <v>181</v>
      </c>
      <c r="C79" s="80" t="s">
        <v>431</v>
      </c>
      <c r="D79" s="80" t="s">
        <v>419</v>
      </c>
      <c r="E79" s="81" t="s">
        <v>430</v>
      </c>
      <c r="F79" s="82"/>
      <c r="G79" s="80" t="s">
        <v>420</v>
      </c>
      <c r="H79" s="80" t="s">
        <v>446</v>
      </c>
      <c r="I79" s="80" t="s">
        <v>421</v>
      </c>
      <c r="J79" s="80" t="s">
        <v>422</v>
      </c>
      <c r="K79" s="80" t="s">
        <v>423</v>
      </c>
      <c r="L79" s="80" t="s">
        <v>424</v>
      </c>
      <c r="M79" s="80" t="s">
        <v>154</v>
      </c>
    </row>
    <row r="80" spans="1:13" x14ac:dyDescent="0.25">
      <c r="A80" s="146">
        <v>6</v>
      </c>
      <c r="B80" s="138"/>
      <c r="C80" s="138"/>
      <c r="D80" s="83"/>
      <c r="E80" s="142" t="s">
        <v>179</v>
      </c>
      <c r="F80" s="84" t="s">
        <v>194</v>
      </c>
      <c r="G80" s="85"/>
      <c r="H80" s="85"/>
      <c r="I80" s="85"/>
      <c r="J80" s="85"/>
      <c r="K80" s="85"/>
      <c r="L80" s="85"/>
      <c r="M80" s="86">
        <f>SUM(G80:L80)</f>
        <v>0</v>
      </c>
    </row>
    <row r="81" spans="1:13" x14ac:dyDescent="0.25">
      <c r="A81" s="146"/>
      <c r="B81" s="138"/>
      <c r="C81" s="138"/>
      <c r="D81" s="83"/>
      <c r="E81" s="143"/>
      <c r="F81" s="84" t="s">
        <v>195</v>
      </c>
      <c r="G81" s="85"/>
      <c r="H81" s="85"/>
      <c r="I81" s="85"/>
      <c r="J81" s="85"/>
      <c r="K81" s="85"/>
      <c r="L81" s="85"/>
      <c r="M81" s="86">
        <f t="shared" ref="M81:M88" si="35">SUM(G81:L81)</f>
        <v>0</v>
      </c>
    </row>
    <row r="82" spans="1:13" x14ac:dyDescent="0.25">
      <c r="A82" s="146"/>
      <c r="B82" s="138"/>
      <c r="C82" s="138"/>
      <c r="D82" s="83"/>
      <c r="E82" s="143"/>
      <c r="F82" s="84" t="s">
        <v>196</v>
      </c>
      <c r="G82" s="85"/>
      <c r="H82" s="85"/>
      <c r="I82" s="85"/>
      <c r="J82" s="85"/>
      <c r="K82" s="85"/>
      <c r="L82" s="85"/>
      <c r="M82" s="86">
        <f t="shared" si="35"/>
        <v>0</v>
      </c>
    </row>
    <row r="83" spans="1:13" x14ac:dyDescent="0.25">
      <c r="A83" s="146"/>
      <c r="B83" s="138"/>
      <c r="C83" s="138"/>
      <c r="D83" s="83"/>
      <c r="E83" s="144"/>
      <c r="F83" s="88" t="s">
        <v>425</v>
      </c>
      <c r="G83" s="89">
        <f t="shared" ref="G83" si="36">SUM(G80:G82)</f>
        <v>0</v>
      </c>
      <c r="H83" s="89">
        <f t="shared" ref="H83" si="37">SUM(H80:H82)</f>
        <v>0</v>
      </c>
      <c r="I83" s="89">
        <f t="shared" ref="I83:K83" si="38">SUM(I80:I82)</f>
        <v>0</v>
      </c>
      <c r="J83" s="89">
        <f t="shared" si="38"/>
        <v>0</v>
      </c>
      <c r="K83" s="89">
        <f t="shared" si="38"/>
        <v>0</v>
      </c>
      <c r="L83" s="89">
        <f>SUM(L80:L82)</f>
        <v>0</v>
      </c>
      <c r="M83" s="89">
        <f t="shared" si="35"/>
        <v>0</v>
      </c>
    </row>
    <row r="84" spans="1:13" x14ac:dyDescent="0.25">
      <c r="A84" s="146"/>
      <c r="B84" s="138"/>
      <c r="C84" s="138"/>
      <c r="D84" s="83"/>
      <c r="E84" s="142" t="s">
        <v>427</v>
      </c>
      <c r="F84" s="84" t="s">
        <v>194</v>
      </c>
      <c r="G84" s="85"/>
      <c r="H84" s="85"/>
      <c r="I84" s="85"/>
      <c r="J84" s="85"/>
      <c r="K84" s="85"/>
      <c r="L84" s="85"/>
      <c r="M84" s="86">
        <f t="shared" si="35"/>
        <v>0</v>
      </c>
    </row>
    <row r="85" spans="1:13" x14ac:dyDescent="0.25">
      <c r="A85" s="146"/>
      <c r="B85" s="138"/>
      <c r="C85" s="138"/>
      <c r="D85" s="83"/>
      <c r="E85" s="143"/>
      <c r="F85" s="84" t="s">
        <v>195</v>
      </c>
      <c r="G85" s="85"/>
      <c r="H85" s="85"/>
      <c r="I85" s="85"/>
      <c r="J85" s="85"/>
      <c r="K85" s="85"/>
      <c r="L85" s="85"/>
      <c r="M85" s="86">
        <f t="shared" si="35"/>
        <v>0</v>
      </c>
    </row>
    <row r="86" spans="1:13" x14ac:dyDescent="0.25">
      <c r="A86" s="146"/>
      <c r="B86" s="138"/>
      <c r="C86" s="138"/>
      <c r="D86" s="83"/>
      <c r="E86" s="143"/>
      <c r="F86" s="84" t="s">
        <v>196</v>
      </c>
      <c r="G86" s="85"/>
      <c r="H86" s="85"/>
      <c r="I86" s="85"/>
      <c r="J86" s="85"/>
      <c r="K86" s="85"/>
      <c r="L86" s="85"/>
      <c r="M86" s="86">
        <f t="shared" si="35"/>
        <v>0</v>
      </c>
    </row>
    <row r="87" spans="1:13" x14ac:dyDescent="0.25">
      <c r="A87" s="146"/>
      <c r="B87" s="138"/>
      <c r="C87" s="138"/>
      <c r="D87" s="83"/>
      <c r="E87" s="144"/>
      <c r="F87" s="88" t="s">
        <v>426</v>
      </c>
      <c r="G87" s="89">
        <f>SUM(G84:G86)</f>
        <v>0</v>
      </c>
      <c r="H87" s="89">
        <f>SUM(H84:H86)</f>
        <v>0</v>
      </c>
      <c r="I87" s="89">
        <f t="shared" ref="I87:K87" si="39">SUM(I84:I86)</f>
        <v>0</v>
      </c>
      <c r="J87" s="89">
        <f t="shared" si="39"/>
        <v>0</v>
      </c>
      <c r="K87" s="89">
        <f t="shared" si="39"/>
        <v>0</v>
      </c>
      <c r="L87" s="89">
        <f>SUM(L84:L86)</f>
        <v>0</v>
      </c>
      <c r="M87" s="89">
        <f t="shared" si="35"/>
        <v>0</v>
      </c>
    </row>
    <row r="88" spans="1:13" x14ac:dyDescent="0.25">
      <c r="A88" s="146"/>
      <c r="B88" s="138"/>
      <c r="C88" s="138"/>
      <c r="D88" s="83"/>
      <c r="E88" s="139" t="s">
        <v>428</v>
      </c>
      <c r="F88" s="139"/>
      <c r="G88" s="90">
        <f t="shared" ref="G88:L88" si="40">SUM(G83,G87)</f>
        <v>0</v>
      </c>
      <c r="H88" s="90">
        <f t="shared" si="40"/>
        <v>0</v>
      </c>
      <c r="I88" s="90">
        <f t="shared" si="40"/>
        <v>0</v>
      </c>
      <c r="J88" s="90">
        <f t="shared" si="40"/>
        <v>0</v>
      </c>
      <c r="K88" s="90">
        <f t="shared" si="40"/>
        <v>0</v>
      </c>
      <c r="L88" s="90">
        <f t="shared" si="40"/>
        <v>0</v>
      </c>
      <c r="M88" s="90">
        <f t="shared" si="35"/>
        <v>0</v>
      </c>
    </row>
    <row r="89" spans="1:13" x14ac:dyDescent="0.25">
      <c r="A89" s="146"/>
      <c r="B89" s="138"/>
      <c r="C89" s="138"/>
      <c r="D89" s="146" t="s">
        <v>182</v>
      </c>
      <c r="E89" s="146"/>
      <c r="F89" s="146"/>
      <c r="G89" s="147"/>
      <c r="H89" s="147"/>
      <c r="I89" s="147"/>
      <c r="J89" s="147"/>
      <c r="K89" s="147"/>
      <c r="L89" s="147"/>
    </row>
    <row r="90" spans="1:13" x14ac:dyDescent="0.25">
      <c r="A90" s="146"/>
      <c r="B90" s="138"/>
      <c r="C90" s="138"/>
      <c r="D90" s="146" t="s">
        <v>198</v>
      </c>
      <c r="E90" s="146" t="s">
        <v>198</v>
      </c>
      <c r="F90" s="146"/>
      <c r="G90" s="147"/>
      <c r="H90" s="147"/>
      <c r="I90" s="147"/>
      <c r="J90" s="147"/>
      <c r="K90" s="147"/>
      <c r="L90" s="147"/>
    </row>
    <row r="91" spans="1:13" x14ac:dyDescent="0.25">
      <c r="A91" s="146"/>
      <c r="B91" s="138"/>
      <c r="C91" s="138"/>
      <c r="D91" s="145" t="s">
        <v>445</v>
      </c>
      <c r="E91" s="146" t="s">
        <v>198</v>
      </c>
      <c r="F91" s="146"/>
      <c r="G91" s="147"/>
      <c r="H91" s="147"/>
      <c r="I91" s="147"/>
      <c r="J91" s="147"/>
      <c r="K91" s="147"/>
      <c r="L91" s="147"/>
    </row>
    <row r="92" spans="1:13" x14ac:dyDescent="0.25">
      <c r="A92" s="146"/>
      <c r="B92" s="138"/>
      <c r="C92" s="138"/>
      <c r="D92" s="146" t="s">
        <v>432</v>
      </c>
      <c r="E92" s="146" t="s">
        <v>432</v>
      </c>
      <c r="F92" s="146"/>
      <c r="G92" s="147"/>
      <c r="H92" s="147"/>
      <c r="I92" s="147"/>
      <c r="J92" s="147"/>
      <c r="K92" s="147"/>
      <c r="L92" s="147"/>
    </row>
    <row r="94" spans="1:13" ht="25.5" x14ac:dyDescent="0.25">
      <c r="A94" s="79" t="s">
        <v>2</v>
      </c>
      <c r="B94" s="80" t="s">
        <v>181</v>
      </c>
      <c r="C94" s="80" t="s">
        <v>431</v>
      </c>
      <c r="D94" s="80" t="s">
        <v>419</v>
      </c>
      <c r="E94" s="81" t="s">
        <v>430</v>
      </c>
      <c r="F94" s="82"/>
      <c r="G94" s="80" t="s">
        <v>420</v>
      </c>
      <c r="H94" s="80" t="s">
        <v>446</v>
      </c>
      <c r="I94" s="80" t="s">
        <v>421</v>
      </c>
      <c r="J94" s="80" t="s">
        <v>422</v>
      </c>
      <c r="K94" s="80" t="s">
        <v>423</v>
      </c>
      <c r="L94" s="80" t="s">
        <v>424</v>
      </c>
      <c r="M94" s="80" t="s">
        <v>154</v>
      </c>
    </row>
    <row r="95" spans="1:13" x14ac:dyDescent="0.25">
      <c r="A95" s="146">
        <v>7</v>
      </c>
      <c r="B95" s="138"/>
      <c r="C95" s="138"/>
      <c r="D95" s="83"/>
      <c r="E95" s="142" t="s">
        <v>179</v>
      </c>
      <c r="F95" s="84" t="s">
        <v>194</v>
      </c>
      <c r="G95" s="85"/>
      <c r="H95" s="85"/>
      <c r="I95" s="85"/>
      <c r="J95" s="85"/>
      <c r="K95" s="85"/>
      <c r="L95" s="85"/>
      <c r="M95" s="86">
        <f>SUM(G95:L95)</f>
        <v>0</v>
      </c>
    </row>
    <row r="96" spans="1:13" x14ac:dyDescent="0.25">
      <c r="A96" s="146"/>
      <c r="B96" s="138"/>
      <c r="C96" s="138"/>
      <c r="D96" s="83"/>
      <c r="E96" s="143"/>
      <c r="F96" s="84" t="s">
        <v>195</v>
      </c>
      <c r="G96" s="85"/>
      <c r="H96" s="85"/>
      <c r="I96" s="85"/>
      <c r="J96" s="85"/>
      <c r="K96" s="85"/>
      <c r="L96" s="85"/>
      <c r="M96" s="86">
        <f t="shared" ref="M96:M103" si="41">SUM(G96:L96)</f>
        <v>0</v>
      </c>
    </row>
    <row r="97" spans="1:13" x14ac:dyDescent="0.25">
      <c r="A97" s="146"/>
      <c r="B97" s="138"/>
      <c r="C97" s="138"/>
      <c r="D97" s="83"/>
      <c r="E97" s="143"/>
      <c r="F97" s="84" t="s">
        <v>196</v>
      </c>
      <c r="G97" s="85"/>
      <c r="H97" s="85"/>
      <c r="I97" s="85"/>
      <c r="J97" s="85"/>
      <c r="K97" s="85"/>
      <c r="L97" s="85"/>
      <c r="M97" s="86">
        <f t="shared" si="41"/>
        <v>0</v>
      </c>
    </row>
    <row r="98" spans="1:13" x14ac:dyDescent="0.25">
      <c r="A98" s="146"/>
      <c r="B98" s="138"/>
      <c r="C98" s="138"/>
      <c r="D98" s="83"/>
      <c r="E98" s="144"/>
      <c r="F98" s="88" t="s">
        <v>425</v>
      </c>
      <c r="G98" s="89">
        <f t="shared" ref="G98" si="42">SUM(G95:G97)</f>
        <v>0</v>
      </c>
      <c r="H98" s="89">
        <f t="shared" ref="H98" si="43">SUM(H95:H97)</f>
        <v>0</v>
      </c>
      <c r="I98" s="89">
        <f t="shared" ref="I98:K98" si="44">SUM(I95:I97)</f>
        <v>0</v>
      </c>
      <c r="J98" s="89">
        <f t="shared" si="44"/>
        <v>0</v>
      </c>
      <c r="K98" s="89">
        <f t="shared" si="44"/>
        <v>0</v>
      </c>
      <c r="L98" s="89">
        <f>SUM(L95:L97)</f>
        <v>0</v>
      </c>
      <c r="M98" s="89">
        <f t="shared" si="41"/>
        <v>0</v>
      </c>
    </row>
    <row r="99" spans="1:13" x14ac:dyDescent="0.25">
      <c r="A99" s="146"/>
      <c r="B99" s="138"/>
      <c r="C99" s="138"/>
      <c r="D99" s="83"/>
      <c r="E99" s="142" t="s">
        <v>427</v>
      </c>
      <c r="F99" s="84" t="s">
        <v>194</v>
      </c>
      <c r="G99" s="85"/>
      <c r="H99" s="85"/>
      <c r="I99" s="85"/>
      <c r="J99" s="85"/>
      <c r="K99" s="85"/>
      <c r="L99" s="85"/>
      <c r="M99" s="86">
        <f t="shared" si="41"/>
        <v>0</v>
      </c>
    </row>
    <row r="100" spans="1:13" x14ac:dyDescent="0.25">
      <c r="A100" s="146"/>
      <c r="B100" s="138"/>
      <c r="C100" s="138"/>
      <c r="D100" s="83"/>
      <c r="E100" s="143"/>
      <c r="F100" s="84" t="s">
        <v>195</v>
      </c>
      <c r="G100" s="85"/>
      <c r="H100" s="85"/>
      <c r="I100" s="85"/>
      <c r="J100" s="85"/>
      <c r="K100" s="85"/>
      <c r="L100" s="85"/>
      <c r="M100" s="86">
        <f t="shared" si="41"/>
        <v>0</v>
      </c>
    </row>
    <row r="101" spans="1:13" x14ac:dyDescent="0.25">
      <c r="A101" s="146"/>
      <c r="B101" s="138"/>
      <c r="C101" s="138"/>
      <c r="D101" s="83"/>
      <c r="E101" s="143"/>
      <c r="F101" s="84" t="s">
        <v>196</v>
      </c>
      <c r="G101" s="85"/>
      <c r="H101" s="85"/>
      <c r="I101" s="85"/>
      <c r="J101" s="85"/>
      <c r="K101" s="85"/>
      <c r="L101" s="85"/>
      <c r="M101" s="86">
        <f t="shared" si="41"/>
        <v>0</v>
      </c>
    </row>
    <row r="102" spans="1:13" x14ac:dyDescent="0.25">
      <c r="A102" s="146"/>
      <c r="B102" s="138"/>
      <c r="C102" s="138"/>
      <c r="D102" s="83"/>
      <c r="E102" s="144"/>
      <c r="F102" s="88" t="s">
        <v>426</v>
      </c>
      <c r="G102" s="89">
        <f>SUM(G99:G101)</f>
        <v>0</v>
      </c>
      <c r="H102" s="89">
        <f>SUM(H99:H101)</f>
        <v>0</v>
      </c>
      <c r="I102" s="89">
        <f t="shared" ref="I102:K102" si="45">SUM(I99:I101)</f>
        <v>0</v>
      </c>
      <c r="J102" s="89">
        <f t="shared" si="45"/>
        <v>0</v>
      </c>
      <c r="K102" s="89">
        <f t="shared" si="45"/>
        <v>0</v>
      </c>
      <c r="L102" s="89">
        <f>SUM(L99:L101)</f>
        <v>0</v>
      </c>
      <c r="M102" s="89">
        <f t="shared" si="41"/>
        <v>0</v>
      </c>
    </row>
    <row r="103" spans="1:13" x14ac:dyDescent="0.25">
      <c r="A103" s="146"/>
      <c r="B103" s="138"/>
      <c r="C103" s="138"/>
      <c r="D103" s="83"/>
      <c r="E103" s="139" t="s">
        <v>428</v>
      </c>
      <c r="F103" s="139"/>
      <c r="G103" s="90">
        <f t="shared" ref="G103:L103" si="46">SUM(G98,G102)</f>
        <v>0</v>
      </c>
      <c r="H103" s="90">
        <f t="shared" si="46"/>
        <v>0</v>
      </c>
      <c r="I103" s="90">
        <f t="shared" si="46"/>
        <v>0</v>
      </c>
      <c r="J103" s="90">
        <f t="shared" si="46"/>
        <v>0</v>
      </c>
      <c r="K103" s="90">
        <f t="shared" si="46"/>
        <v>0</v>
      </c>
      <c r="L103" s="90">
        <f t="shared" si="46"/>
        <v>0</v>
      </c>
      <c r="M103" s="90">
        <f t="shared" si="41"/>
        <v>0</v>
      </c>
    </row>
    <row r="104" spans="1:13" x14ac:dyDescent="0.25">
      <c r="A104" s="146"/>
      <c r="B104" s="138"/>
      <c r="C104" s="138"/>
      <c r="D104" s="146" t="s">
        <v>182</v>
      </c>
      <c r="E104" s="146"/>
      <c r="F104" s="146"/>
      <c r="G104" s="147"/>
      <c r="H104" s="147"/>
      <c r="I104" s="147"/>
      <c r="J104" s="147"/>
      <c r="K104" s="147"/>
      <c r="L104" s="147"/>
    </row>
    <row r="105" spans="1:13" x14ac:dyDescent="0.25">
      <c r="A105" s="146"/>
      <c r="B105" s="138"/>
      <c r="C105" s="138"/>
      <c r="D105" s="146" t="s">
        <v>198</v>
      </c>
      <c r="E105" s="146" t="s">
        <v>198</v>
      </c>
      <c r="F105" s="146"/>
      <c r="G105" s="147"/>
      <c r="H105" s="147"/>
      <c r="I105" s="147"/>
      <c r="J105" s="147"/>
      <c r="K105" s="147"/>
      <c r="L105" s="147"/>
    </row>
    <row r="106" spans="1:13" x14ac:dyDescent="0.25">
      <c r="A106" s="146"/>
      <c r="B106" s="138"/>
      <c r="C106" s="138"/>
      <c r="D106" s="145" t="s">
        <v>445</v>
      </c>
      <c r="E106" s="146" t="s">
        <v>198</v>
      </c>
      <c r="F106" s="146"/>
      <c r="G106" s="147"/>
      <c r="H106" s="147"/>
      <c r="I106" s="147"/>
      <c r="J106" s="147"/>
      <c r="K106" s="147"/>
      <c r="L106" s="147"/>
    </row>
    <row r="107" spans="1:13" x14ac:dyDescent="0.25">
      <c r="A107" s="146"/>
      <c r="B107" s="138"/>
      <c r="C107" s="138"/>
      <c r="D107" s="146" t="s">
        <v>432</v>
      </c>
      <c r="E107" s="146" t="s">
        <v>432</v>
      </c>
      <c r="F107" s="146"/>
      <c r="G107" s="147"/>
      <c r="H107" s="147"/>
      <c r="I107" s="147"/>
      <c r="J107" s="147"/>
      <c r="K107" s="147"/>
      <c r="L107" s="147"/>
    </row>
    <row r="109" spans="1:13" ht="25.5" x14ac:dyDescent="0.25">
      <c r="A109" s="79" t="s">
        <v>2</v>
      </c>
      <c r="B109" s="80" t="s">
        <v>181</v>
      </c>
      <c r="C109" s="80" t="s">
        <v>431</v>
      </c>
      <c r="D109" s="80" t="s">
        <v>419</v>
      </c>
      <c r="E109" s="81" t="s">
        <v>430</v>
      </c>
      <c r="F109" s="82"/>
      <c r="G109" s="80" t="s">
        <v>420</v>
      </c>
      <c r="H109" s="80" t="s">
        <v>446</v>
      </c>
      <c r="I109" s="80" t="s">
        <v>421</v>
      </c>
      <c r="J109" s="80" t="s">
        <v>422</v>
      </c>
      <c r="K109" s="80" t="s">
        <v>423</v>
      </c>
      <c r="L109" s="80" t="s">
        <v>424</v>
      </c>
      <c r="M109" s="80" t="s">
        <v>154</v>
      </c>
    </row>
    <row r="110" spans="1:13" x14ac:dyDescent="0.25">
      <c r="A110" s="146">
        <v>8</v>
      </c>
      <c r="B110" s="138"/>
      <c r="C110" s="138"/>
      <c r="D110" s="83"/>
      <c r="E110" s="142" t="s">
        <v>179</v>
      </c>
      <c r="F110" s="84" t="s">
        <v>194</v>
      </c>
      <c r="G110" s="85"/>
      <c r="H110" s="85"/>
      <c r="I110" s="85"/>
      <c r="J110" s="85"/>
      <c r="K110" s="85"/>
      <c r="L110" s="85"/>
      <c r="M110" s="86">
        <f>SUM(G110:L110)</f>
        <v>0</v>
      </c>
    </row>
    <row r="111" spans="1:13" x14ac:dyDescent="0.25">
      <c r="A111" s="146"/>
      <c r="B111" s="138"/>
      <c r="C111" s="138"/>
      <c r="D111" s="83"/>
      <c r="E111" s="143"/>
      <c r="F111" s="84" t="s">
        <v>195</v>
      </c>
      <c r="G111" s="85"/>
      <c r="H111" s="85"/>
      <c r="I111" s="85"/>
      <c r="J111" s="85"/>
      <c r="K111" s="85"/>
      <c r="L111" s="85"/>
      <c r="M111" s="86">
        <f t="shared" ref="M111:M118" si="47">SUM(G111:L111)</f>
        <v>0</v>
      </c>
    </row>
    <row r="112" spans="1:13" x14ac:dyDescent="0.25">
      <c r="A112" s="146"/>
      <c r="B112" s="138"/>
      <c r="C112" s="138"/>
      <c r="D112" s="83"/>
      <c r="E112" s="143"/>
      <c r="F112" s="84" t="s">
        <v>196</v>
      </c>
      <c r="G112" s="85"/>
      <c r="H112" s="85"/>
      <c r="I112" s="85"/>
      <c r="J112" s="85"/>
      <c r="K112" s="85"/>
      <c r="L112" s="85"/>
      <c r="M112" s="86">
        <f t="shared" si="47"/>
        <v>0</v>
      </c>
    </row>
    <row r="113" spans="1:13" x14ac:dyDescent="0.25">
      <c r="A113" s="146"/>
      <c r="B113" s="138"/>
      <c r="C113" s="138"/>
      <c r="D113" s="83"/>
      <c r="E113" s="144"/>
      <c r="F113" s="88" t="s">
        <v>425</v>
      </c>
      <c r="G113" s="89">
        <f t="shared" ref="G113" si="48">SUM(G110:G112)</f>
        <v>0</v>
      </c>
      <c r="H113" s="89">
        <f t="shared" ref="H113" si="49">SUM(H110:H112)</f>
        <v>0</v>
      </c>
      <c r="I113" s="89">
        <f t="shared" ref="I113:K113" si="50">SUM(I110:I112)</f>
        <v>0</v>
      </c>
      <c r="J113" s="89">
        <f t="shared" si="50"/>
        <v>0</v>
      </c>
      <c r="K113" s="89">
        <f t="shared" si="50"/>
        <v>0</v>
      </c>
      <c r="L113" s="89">
        <f>SUM(L110:L112)</f>
        <v>0</v>
      </c>
      <c r="M113" s="89">
        <f t="shared" si="47"/>
        <v>0</v>
      </c>
    </row>
    <row r="114" spans="1:13" x14ac:dyDescent="0.25">
      <c r="A114" s="146"/>
      <c r="B114" s="138"/>
      <c r="C114" s="138"/>
      <c r="D114" s="83"/>
      <c r="E114" s="142" t="s">
        <v>427</v>
      </c>
      <c r="F114" s="84" t="s">
        <v>194</v>
      </c>
      <c r="G114" s="85"/>
      <c r="H114" s="85"/>
      <c r="I114" s="85"/>
      <c r="J114" s="85"/>
      <c r="K114" s="85"/>
      <c r="L114" s="85"/>
      <c r="M114" s="86">
        <f t="shared" si="47"/>
        <v>0</v>
      </c>
    </row>
    <row r="115" spans="1:13" x14ac:dyDescent="0.25">
      <c r="A115" s="146"/>
      <c r="B115" s="138"/>
      <c r="C115" s="138"/>
      <c r="D115" s="83"/>
      <c r="E115" s="143"/>
      <c r="F115" s="84" t="s">
        <v>195</v>
      </c>
      <c r="G115" s="85"/>
      <c r="H115" s="85"/>
      <c r="I115" s="85"/>
      <c r="J115" s="85"/>
      <c r="K115" s="85"/>
      <c r="L115" s="85"/>
      <c r="M115" s="86">
        <f t="shared" si="47"/>
        <v>0</v>
      </c>
    </row>
    <row r="116" spans="1:13" x14ac:dyDescent="0.25">
      <c r="A116" s="146"/>
      <c r="B116" s="138"/>
      <c r="C116" s="138"/>
      <c r="D116" s="83"/>
      <c r="E116" s="143"/>
      <c r="F116" s="84" t="s">
        <v>196</v>
      </c>
      <c r="G116" s="85"/>
      <c r="H116" s="85"/>
      <c r="I116" s="85"/>
      <c r="J116" s="85"/>
      <c r="K116" s="85"/>
      <c r="L116" s="85"/>
      <c r="M116" s="86">
        <f t="shared" si="47"/>
        <v>0</v>
      </c>
    </row>
    <row r="117" spans="1:13" x14ac:dyDescent="0.25">
      <c r="A117" s="146"/>
      <c r="B117" s="138"/>
      <c r="C117" s="138"/>
      <c r="D117" s="83"/>
      <c r="E117" s="144"/>
      <c r="F117" s="88" t="s">
        <v>426</v>
      </c>
      <c r="G117" s="89">
        <f>SUM(G114:G116)</f>
        <v>0</v>
      </c>
      <c r="H117" s="89">
        <f>SUM(H114:H116)</f>
        <v>0</v>
      </c>
      <c r="I117" s="89">
        <f t="shared" ref="I117:K117" si="51">SUM(I114:I116)</f>
        <v>0</v>
      </c>
      <c r="J117" s="89">
        <f t="shared" si="51"/>
        <v>0</v>
      </c>
      <c r="K117" s="89">
        <f t="shared" si="51"/>
        <v>0</v>
      </c>
      <c r="L117" s="89">
        <f>SUM(L114:L116)</f>
        <v>0</v>
      </c>
      <c r="M117" s="89">
        <f t="shared" si="47"/>
        <v>0</v>
      </c>
    </row>
    <row r="118" spans="1:13" x14ac:dyDescent="0.25">
      <c r="A118" s="146"/>
      <c r="B118" s="138"/>
      <c r="C118" s="138"/>
      <c r="D118" s="83"/>
      <c r="E118" s="139" t="s">
        <v>428</v>
      </c>
      <c r="F118" s="139"/>
      <c r="G118" s="90">
        <f t="shared" ref="G118:L118" si="52">SUM(G113,G117)</f>
        <v>0</v>
      </c>
      <c r="H118" s="90">
        <f t="shared" si="52"/>
        <v>0</v>
      </c>
      <c r="I118" s="90">
        <f t="shared" si="52"/>
        <v>0</v>
      </c>
      <c r="J118" s="90">
        <f t="shared" si="52"/>
        <v>0</v>
      </c>
      <c r="K118" s="90">
        <f t="shared" si="52"/>
        <v>0</v>
      </c>
      <c r="L118" s="90">
        <f t="shared" si="52"/>
        <v>0</v>
      </c>
      <c r="M118" s="90">
        <f t="shared" si="47"/>
        <v>0</v>
      </c>
    </row>
    <row r="119" spans="1:13" x14ac:dyDescent="0.25">
      <c r="A119" s="146"/>
      <c r="B119" s="138"/>
      <c r="C119" s="138"/>
      <c r="D119" s="146" t="s">
        <v>182</v>
      </c>
      <c r="E119" s="146"/>
      <c r="F119" s="146"/>
      <c r="G119" s="147"/>
      <c r="H119" s="147"/>
      <c r="I119" s="147"/>
      <c r="J119" s="147"/>
      <c r="K119" s="147"/>
      <c r="L119" s="147"/>
    </row>
    <row r="120" spans="1:13" x14ac:dyDescent="0.25">
      <c r="A120" s="146"/>
      <c r="B120" s="138"/>
      <c r="C120" s="138"/>
      <c r="D120" s="146" t="s">
        <v>198</v>
      </c>
      <c r="E120" s="146" t="s">
        <v>198</v>
      </c>
      <c r="F120" s="146"/>
      <c r="G120" s="147"/>
      <c r="H120" s="147"/>
      <c r="I120" s="147"/>
      <c r="J120" s="147"/>
      <c r="K120" s="147"/>
      <c r="L120" s="147"/>
    </row>
    <row r="121" spans="1:13" x14ac:dyDescent="0.25">
      <c r="A121" s="146"/>
      <c r="B121" s="138"/>
      <c r="C121" s="138"/>
      <c r="D121" s="145" t="s">
        <v>445</v>
      </c>
      <c r="E121" s="146" t="s">
        <v>198</v>
      </c>
      <c r="F121" s="146"/>
      <c r="G121" s="147"/>
      <c r="H121" s="147"/>
      <c r="I121" s="147"/>
      <c r="J121" s="147"/>
      <c r="K121" s="147"/>
      <c r="L121" s="147"/>
    </row>
    <row r="122" spans="1:13" x14ac:dyDescent="0.25">
      <c r="A122" s="146"/>
      <c r="B122" s="138"/>
      <c r="C122" s="138"/>
      <c r="D122" s="146" t="s">
        <v>432</v>
      </c>
      <c r="E122" s="146" t="s">
        <v>432</v>
      </c>
      <c r="F122" s="146"/>
      <c r="G122" s="147"/>
      <c r="H122" s="147"/>
      <c r="I122" s="147"/>
      <c r="J122" s="147"/>
      <c r="K122" s="147"/>
      <c r="L122" s="147"/>
    </row>
    <row r="124" spans="1:13" ht="25.5" x14ac:dyDescent="0.25">
      <c r="A124" s="79" t="s">
        <v>2</v>
      </c>
      <c r="B124" s="80" t="s">
        <v>181</v>
      </c>
      <c r="C124" s="80" t="s">
        <v>431</v>
      </c>
      <c r="D124" s="80" t="s">
        <v>419</v>
      </c>
      <c r="E124" s="81" t="s">
        <v>430</v>
      </c>
      <c r="F124" s="82"/>
      <c r="G124" s="80" t="s">
        <v>420</v>
      </c>
      <c r="H124" s="80" t="s">
        <v>446</v>
      </c>
      <c r="I124" s="80" t="s">
        <v>421</v>
      </c>
      <c r="J124" s="80" t="s">
        <v>422</v>
      </c>
      <c r="K124" s="80" t="s">
        <v>423</v>
      </c>
      <c r="L124" s="80" t="s">
        <v>424</v>
      </c>
      <c r="M124" s="80" t="s">
        <v>154</v>
      </c>
    </row>
    <row r="125" spans="1:13" x14ac:dyDescent="0.25">
      <c r="A125" s="146">
        <v>9</v>
      </c>
      <c r="B125" s="138"/>
      <c r="C125" s="138"/>
      <c r="D125" s="83"/>
      <c r="E125" s="142" t="s">
        <v>179</v>
      </c>
      <c r="F125" s="84" t="s">
        <v>194</v>
      </c>
      <c r="G125" s="85"/>
      <c r="H125" s="85"/>
      <c r="I125" s="85"/>
      <c r="J125" s="85"/>
      <c r="K125" s="85"/>
      <c r="L125" s="85"/>
      <c r="M125" s="86">
        <f>SUM(G125:L125)</f>
        <v>0</v>
      </c>
    </row>
    <row r="126" spans="1:13" x14ac:dyDescent="0.25">
      <c r="A126" s="146"/>
      <c r="B126" s="138"/>
      <c r="C126" s="138"/>
      <c r="D126" s="83"/>
      <c r="E126" s="143"/>
      <c r="F126" s="84" t="s">
        <v>195</v>
      </c>
      <c r="G126" s="85"/>
      <c r="H126" s="85"/>
      <c r="I126" s="85"/>
      <c r="J126" s="85"/>
      <c r="K126" s="85"/>
      <c r="L126" s="85"/>
      <c r="M126" s="86">
        <f t="shared" ref="M126:M133" si="53">SUM(G126:L126)</f>
        <v>0</v>
      </c>
    </row>
    <row r="127" spans="1:13" x14ac:dyDescent="0.25">
      <c r="A127" s="146"/>
      <c r="B127" s="138"/>
      <c r="C127" s="138"/>
      <c r="D127" s="83"/>
      <c r="E127" s="143"/>
      <c r="F127" s="84" t="s">
        <v>196</v>
      </c>
      <c r="G127" s="85"/>
      <c r="H127" s="85"/>
      <c r="I127" s="85"/>
      <c r="J127" s="85"/>
      <c r="K127" s="85"/>
      <c r="L127" s="85"/>
      <c r="M127" s="86">
        <f t="shared" si="53"/>
        <v>0</v>
      </c>
    </row>
    <row r="128" spans="1:13" x14ac:dyDescent="0.25">
      <c r="A128" s="146"/>
      <c r="B128" s="138"/>
      <c r="C128" s="138"/>
      <c r="D128" s="83"/>
      <c r="E128" s="144"/>
      <c r="F128" s="88" t="s">
        <v>425</v>
      </c>
      <c r="G128" s="89">
        <f t="shared" ref="G128" si="54">SUM(G125:G127)</f>
        <v>0</v>
      </c>
      <c r="H128" s="89">
        <f t="shared" ref="H128" si="55">SUM(H125:H127)</f>
        <v>0</v>
      </c>
      <c r="I128" s="89">
        <f t="shared" ref="I128:K128" si="56">SUM(I125:I127)</f>
        <v>0</v>
      </c>
      <c r="J128" s="89">
        <f t="shared" si="56"/>
        <v>0</v>
      </c>
      <c r="K128" s="89">
        <f t="shared" si="56"/>
        <v>0</v>
      </c>
      <c r="L128" s="89">
        <f>SUM(L125:L127)</f>
        <v>0</v>
      </c>
      <c r="M128" s="89">
        <f t="shared" si="53"/>
        <v>0</v>
      </c>
    </row>
    <row r="129" spans="1:13" x14ac:dyDescent="0.25">
      <c r="A129" s="146"/>
      <c r="B129" s="138"/>
      <c r="C129" s="138"/>
      <c r="D129" s="83"/>
      <c r="E129" s="142" t="s">
        <v>427</v>
      </c>
      <c r="F129" s="84" t="s">
        <v>194</v>
      </c>
      <c r="G129" s="85"/>
      <c r="H129" s="85"/>
      <c r="I129" s="85"/>
      <c r="J129" s="85"/>
      <c r="K129" s="85"/>
      <c r="L129" s="85"/>
      <c r="M129" s="86">
        <f t="shared" si="53"/>
        <v>0</v>
      </c>
    </row>
    <row r="130" spans="1:13" x14ac:dyDescent="0.25">
      <c r="A130" s="146"/>
      <c r="B130" s="138"/>
      <c r="C130" s="138"/>
      <c r="D130" s="83"/>
      <c r="E130" s="143"/>
      <c r="F130" s="84" t="s">
        <v>195</v>
      </c>
      <c r="G130" s="85"/>
      <c r="H130" s="85"/>
      <c r="I130" s="85"/>
      <c r="J130" s="85"/>
      <c r="K130" s="85"/>
      <c r="L130" s="85"/>
      <c r="M130" s="86">
        <f t="shared" si="53"/>
        <v>0</v>
      </c>
    </row>
    <row r="131" spans="1:13" x14ac:dyDescent="0.25">
      <c r="A131" s="146"/>
      <c r="B131" s="138"/>
      <c r="C131" s="138"/>
      <c r="D131" s="83"/>
      <c r="E131" s="143"/>
      <c r="F131" s="84" t="s">
        <v>196</v>
      </c>
      <c r="G131" s="85"/>
      <c r="H131" s="85"/>
      <c r="I131" s="85"/>
      <c r="J131" s="85"/>
      <c r="K131" s="85"/>
      <c r="L131" s="85"/>
      <c r="M131" s="86">
        <f t="shared" si="53"/>
        <v>0</v>
      </c>
    </row>
    <row r="132" spans="1:13" x14ac:dyDescent="0.25">
      <c r="A132" s="146"/>
      <c r="B132" s="138"/>
      <c r="C132" s="138"/>
      <c r="D132" s="83"/>
      <c r="E132" s="144"/>
      <c r="F132" s="88" t="s">
        <v>426</v>
      </c>
      <c r="G132" s="89">
        <f>SUM(G129:G131)</f>
        <v>0</v>
      </c>
      <c r="H132" s="89">
        <f>SUM(H129:H131)</f>
        <v>0</v>
      </c>
      <c r="I132" s="89">
        <f t="shared" ref="I132:K132" si="57">SUM(I129:I131)</f>
        <v>0</v>
      </c>
      <c r="J132" s="89">
        <f t="shared" si="57"/>
        <v>0</v>
      </c>
      <c r="K132" s="89">
        <f t="shared" si="57"/>
        <v>0</v>
      </c>
      <c r="L132" s="89">
        <f>SUM(L129:L131)</f>
        <v>0</v>
      </c>
      <c r="M132" s="89">
        <f t="shared" si="53"/>
        <v>0</v>
      </c>
    </row>
    <row r="133" spans="1:13" x14ac:dyDescent="0.25">
      <c r="A133" s="146"/>
      <c r="B133" s="138"/>
      <c r="C133" s="138"/>
      <c r="D133" s="83"/>
      <c r="E133" s="139" t="s">
        <v>428</v>
      </c>
      <c r="F133" s="139"/>
      <c r="G133" s="90">
        <f t="shared" ref="G133:L133" si="58">SUM(G128,G132)</f>
        <v>0</v>
      </c>
      <c r="H133" s="90">
        <f t="shared" si="58"/>
        <v>0</v>
      </c>
      <c r="I133" s="90">
        <f t="shared" si="58"/>
        <v>0</v>
      </c>
      <c r="J133" s="90">
        <f t="shared" si="58"/>
        <v>0</v>
      </c>
      <c r="K133" s="90">
        <f t="shared" si="58"/>
        <v>0</v>
      </c>
      <c r="L133" s="90">
        <f t="shared" si="58"/>
        <v>0</v>
      </c>
      <c r="M133" s="90">
        <f t="shared" si="53"/>
        <v>0</v>
      </c>
    </row>
    <row r="134" spans="1:13" x14ac:dyDescent="0.25">
      <c r="A134" s="146"/>
      <c r="B134" s="138"/>
      <c r="C134" s="138"/>
      <c r="D134" s="146" t="s">
        <v>182</v>
      </c>
      <c r="E134" s="146"/>
      <c r="F134" s="146"/>
      <c r="G134" s="147"/>
      <c r="H134" s="147"/>
      <c r="I134" s="147"/>
      <c r="J134" s="147"/>
      <c r="K134" s="147"/>
      <c r="L134" s="147"/>
    </row>
    <row r="135" spans="1:13" x14ac:dyDescent="0.25">
      <c r="A135" s="146"/>
      <c r="B135" s="138"/>
      <c r="C135" s="138"/>
      <c r="D135" s="146" t="s">
        <v>198</v>
      </c>
      <c r="E135" s="146" t="s">
        <v>198</v>
      </c>
      <c r="F135" s="146"/>
      <c r="G135" s="147"/>
      <c r="H135" s="147"/>
      <c r="I135" s="147"/>
      <c r="J135" s="147"/>
      <c r="K135" s="147"/>
      <c r="L135" s="147"/>
    </row>
    <row r="136" spans="1:13" x14ac:dyDescent="0.25">
      <c r="A136" s="146"/>
      <c r="B136" s="138"/>
      <c r="C136" s="138"/>
      <c r="D136" s="145" t="s">
        <v>445</v>
      </c>
      <c r="E136" s="146" t="s">
        <v>198</v>
      </c>
      <c r="F136" s="146"/>
      <c r="G136" s="147"/>
      <c r="H136" s="147"/>
      <c r="I136" s="147"/>
      <c r="J136" s="147"/>
      <c r="K136" s="147"/>
      <c r="L136" s="147"/>
    </row>
    <row r="137" spans="1:13" x14ac:dyDescent="0.25">
      <c r="A137" s="146"/>
      <c r="B137" s="138"/>
      <c r="C137" s="138"/>
      <c r="D137" s="146" t="s">
        <v>432</v>
      </c>
      <c r="E137" s="146" t="s">
        <v>432</v>
      </c>
      <c r="F137" s="146"/>
      <c r="G137" s="147"/>
      <c r="H137" s="147"/>
      <c r="I137" s="147"/>
      <c r="J137" s="147"/>
      <c r="K137" s="147"/>
      <c r="L137" s="147"/>
    </row>
    <row r="139" spans="1:13" ht="25.5" x14ac:dyDescent="0.25">
      <c r="A139" s="79" t="s">
        <v>2</v>
      </c>
      <c r="B139" s="80" t="s">
        <v>181</v>
      </c>
      <c r="C139" s="80" t="s">
        <v>431</v>
      </c>
      <c r="D139" s="80" t="s">
        <v>419</v>
      </c>
      <c r="E139" s="81" t="s">
        <v>430</v>
      </c>
      <c r="F139" s="82"/>
      <c r="G139" s="80" t="s">
        <v>420</v>
      </c>
      <c r="H139" s="80" t="s">
        <v>446</v>
      </c>
      <c r="I139" s="80" t="s">
        <v>421</v>
      </c>
      <c r="J139" s="80" t="s">
        <v>422</v>
      </c>
      <c r="K139" s="80" t="s">
        <v>423</v>
      </c>
      <c r="L139" s="80" t="s">
        <v>424</v>
      </c>
      <c r="M139" s="80" t="s">
        <v>154</v>
      </c>
    </row>
    <row r="140" spans="1:13" x14ac:dyDescent="0.25">
      <c r="A140" s="146">
        <v>10</v>
      </c>
      <c r="B140" s="138"/>
      <c r="C140" s="138"/>
      <c r="D140" s="83"/>
      <c r="E140" s="142" t="s">
        <v>179</v>
      </c>
      <c r="F140" s="84" t="s">
        <v>194</v>
      </c>
      <c r="G140" s="85"/>
      <c r="H140" s="85"/>
      <c r="I140" s="85"/>
      <c r="J140" s="85"/>
      <c r="K140" s="85"/>
      <c r="L140" s="85"/>
      <c r="M140" s="86">
        <f>SUM(G140:L140)</f>
        <v>0</v>
      </c>
    </row>
    <row r="141" spans="1:13" x14ac:dyDescent="0.25">
      <c r="A141" s="146"/>
      <c r="B141" s="138"/>
      <c r="C141" s="138"/>
      <c r="D141" s="83"/>
      <c r="E141" s="143"/>
      <c r="F141" s="84" t="s">
        <v>195</v>
      </c>
      <c r="G141" s="85"/>
      <c r="H141" s="85"/>
      <c r="I141" s="85"/>
      <c r="J141" s="85"/>
      <c r="K141" s="85"/>
      <c r="L141" s="85"/>
      <c r="M141" s="86">
        <f t="shared" ref="M141:M148" si="59">SUM(G141:L141)</f>
        <v>0</v>
      </c>
    </row>
    <row r="142" spans="1:13" x14ac:dyDescent="0.25">
      <c r="A142" s="146"/>
      <c r="B142" s="138"/>
      <c r="C142" s="138"/>
      <c r="D142" s="83"/>
      <c r="E142" s="143"/>
      <c r="F142" s="84" t="s">
        <v>196</v>
      </c>
      <c r="G142" s="85"/>
      <c r="H142" s="85"/>
      <c r="I142" s="85"/>
      <c r="J142" s="85"/>
      <c r="K142" s="85"/>
      <c r="L142" s="85"/>
      <c r="M142" s="86">
        <f t="shared" si="59"/>
        <v>0</v>
      </c>
    </row>
    <row r="143" spans="1:13" x14ac:dyDescent="0.25">
      <c r="A143" s="146"/>
      <c r="B143" s="138"/>
      <c r="C143" s="138"/>
      <c r="D143" s="83"/>
      <c r="E143" s="144"/>
      <c r="F143" s="88" t="s">
        <v>425</v>
      </c>
      <c r="G143" s="89">
        <f t="shared" ref="G143" si="60">SUM(G140:G142)</f>
        <v>0</v>
      </c>
      <c r="H143" s="89">
        <f t="shared" ref="H143" si="61">SUM(H140:H142)</f>
        <v>0</v>
      </c>
      <c r="I143" s="89">
        <f t="shared" ref="I143:K143" si="62">SUM(I140:I142)</f>
        <v>0</v>
      </c>
      <c r="J143" s="89">
        <f t="shared" si="62"/>
        <v>0</v>
      </c>
      <c r="K143" s="89">
        <f t="shared" si="62"/>
        <v>0</v>
      </c>
      <c r="L143" s="89">
        <f>SUM(L140:L142)</f>
        <v>0</v>
      </c>
      <c r="M143" s="89">
        <f t="shared" si="59"/>
        <v>0</v>
      </c>
    </row>
    <row r="144" spans="1:13" x14ac:dyDescent="0.25">
      <c r="A144" s="146"/>
      <c r="B144" s="138"/>
      <c r="C144" s="138"/>
      <c r="D144" s="83"/>
      <c r="E144" s="142" t="s">
        <v>427</v>
      </c>
      <c r="F144" s="84" t="s">
        <v>194</v>
      </c>
      <c r="G144" s="85"/>
      <c r="H144" s="85"/>
      <c r="I144" s="85"/>
      <c r="J144" s="85"/>
      <c r="K144" s="85"/>
      <c r="L144" s="85"/>
      <c r="M144" s="86">
        <f t="shared" si="59"/>
        <v>0</v>
      </c>
    </row>
    <row r="145" spans="1:13" x14ac:dyDescent="0.25">
      <c r="A145" s="146"/>
      <c r="B145" s="138"/>
      <c r="C145" s="138"/>
      <c r="D145" s="83"/>
      <c r="E145" s="143"/>
      <c r="F145" s="84" t="s">
        <v>195</v>
      </c>
      <c r="G145" s="85"/>
      <c r="H145" s="85"/>
      <c r="I145" s="85"/>
      <c r="J145" s="85"/>
      <c r="K145" s="85"/>
      <c r="L145" s="85"/>
      <c r="M145" s="86">
        <f t="shared" si="59"/>
        <v>0</v>
      </c>
    </row>
    <row r="146" spans="1:13" x14ac:dyDescent="0.25">
      <c r="A146" s="146"/>
      <c r="B146" s="138"/>
      <c r="C146" s="138"/>
      <c r="D146" s="83"/>
      <c r="E146" s="143"/>
      <c r="F146" s="84" t="s">
        <v>196</v>
      </c>
      <c r="G146" s="85"/>
      <c r="H146" s="85"/>
      <c r="I146" s="85"/>
      <c r="J146" s="85"/>
      <c r="K146" s="85"/>
      <c r="L146" s="85"/>
      <c r="M146" s="86">
        <f t="shared" si="59"/>
        <v>0</v>
      </c>
    </row>
    <row r="147" spans="1:13" x14ac:dyDescent="0.25">
      <c r="A147" s="146"/>
      <c r="B147" s="138"/>
      <c r="C147" s="138"/>
      <c r="D147" s="83"/>
      <c r="E147" s="144"/>
      <c r="F147" s="88" t="s">
        <v>426</v>
      </c>
      <c r="G147" s="89">
        <f>SUM(G144:G146)</f>
        <v>0</v>
      </c>
      <c r="H147" s="89">
        <f>SUM(H144:H146)</f>
        <v>0</v>
      </c>
      <c r="I147" s="89">
        <f t="shared" ref="I147:K147" si="63">SUM(I144:I146)</f>
        <v>0</v>
      </c>
      <c r="J147" s="89">
        <f t="shared" si="63"/>
        <v>0</v>
      </c>
      <c r="K147" s="89">
        <f t="shared" si="63"/>
        <v>0</v>
      </c>
      <c r="L147" s="89">
        <f>SUM(L144:L146)</f>
        <v>0</v>
      </c>
      <c r="M147" s="89">
        <f t="shared" si="59"/>
        <v>0</v>
      </c>
    </row>
    <row r="148" spans="1:13" x14ac:dyDescent="0.25">
      <c r="A148" s="146"/>
      <c r="B148" s="138"/>
      <c r="C148" s="138"/>
      <c r="D148" s="83"/>
      <c r="E148" s="139" t="s">
        <v>428</v>
      </c>
      <c r="F148" s="139"/>
      <c r="G148" s="90">
        <f t="shared" ref="G148:L148" si="64">SUM(G143,G147)</f>
        <v>0</v>
      </c>
      <c r="H148" s="90">
        <f t="shared" si="64"/>
        <v>0</v>
      </c>
      <c r="I148" s="90">
        <f t="shared" si="64"/>
        <v>0</v>
      </c>
      <c r="J148" s="90">
        <f t="shared" si="64"/>
        <v>0</v>
      </c>
      <c r="K148" s="90">
        <f t="shared" si="64"/>
        <v>0</v>
      </c>
      <c r="L148" s="90">
        <f t="shared" si="64"/>
        <v>0</v>
      </c>
      <c r="M148" s="90">
        <f t="shared" si="59"/>
        <v>0</v>
      </c>
    </row>
    <row r="149" spans="1:13" x14ac:dyDescent="0.25">
      <c r="A149" s="146"/>
      <c r="B149" s="138"/>
      <c r="C149" s="138"/>
      <c r="D149" s="146" t="s">
        <v>182</v>
      </c>
      <c r="E149" s="146"/>
      <c r="F149" s="146"/>
      <c r="G149" s="147"/>
      <c r="H149" s="147"/>
      <c r="I149" s="147"/>
      <c r="J149" s="147"/>
      <c r="K149" s="147"/>
      <c r="L149" s="147"/>
    </row>
    <row r="150" spans="1:13" x14ac:dyDescent="0.25">
      <c r="A150" s="146"/>
      <c r="B150" s="138"/>
      <c r="C150" s="138"/>
      <c r="D150" s="146" t="s">
        <v>198</v>
      </c>
      <c r="E150" s="146" t="s">
        <v>198</v>
      </c>
      <c r="F150" s="146"/>
      <c r="G150" s="147"/>
      <c r="H150" s="147"/>
      <c r="I150" s="147"/>
      <c r="J150" s="147"/>
      <c r="K150" s="147"/>
      <c r="L150" s="147"/>
    </row>
    <row r="151" spans="1:13" x14ac:dyDescent="0.25">
      <c r="A151" s="146"/>
      <c r="B151" s="138"/>
      <c r="C151" s="138"/>
      <c r="D151" s="145" t="s">
        <v>445</v>
      </c>
      <c r="E151" s="146" t="s">
        <v>198</v>
      </c>
      <c r="F151" s="146"/>
      <c r="G151" s="147"/>
      <c r="H151" s="147"/>
      <c r="I151" s="147"/>
      <c r="J151" s="147"/>
      <c r="K151" s="147"/>
      <c r="L151" s="147"/>
    </row>
    <row r="152" spans="1:13" x14ac:dyDescent="0.25">
      <c r="A152" s="146"/>
      <c r="B152" s="138"/>
      <c r="C152" s="138"/>
      <c r="D152" s="146" t="s">
        <v>432</v>
      </c>
      <c r="E152" s="146" t="s">
        <v>432</v>
      </c>
      <c r="F152" s="146"/>
      <c r="G152" s="147"/>
      <c r="H152" s="147"/>
      <c r="I152" s="147"/>
      <c r="J152" s="147"/>
      <c r="K152" s="147"/>
      <c r="L152" s="147"/>
    </row>
    <row r="154" spans="1:13" ht="25.5" x14ac:dyDescent="0.25">
      <c r="A154" s="79" t="s">
        <v>2</v>
      </c>
      <c r="B154" s="80" t="s">
        <v>181</v>
      </c>
      <c r="C154" s="80" t="s">
        <v>431</v>
      </c>
      <c r="D154" s="80" t="s">
        <v>419</v>
      </c>
      <c r="E154" s="81" t="s">
        <v>430</v>
      </c>
      <c r="F154" s="82"/>
      <c r="G154" s="80" t="s">
        <v>420</v>
      </c>
      <c r="H154" s="80" t="s">
        <v>446</v>
      </c>
      <c r="I154" s="80" t="s">
        <v>421</v>
      </c>
      <c r="J154" s="80" t="s">
        <v>422</v>
      </c>
      <c r="K154" s="80" t="s">
        <v>423</v>
      </c>
      <c r="L154" s="80" t="s">
        <v>424</v>
      </c>
      <c r="M154" s="80" t="s">
        <v>154</v>
      </c>
    </row>
    <row r="155" spans="1:13" x14ac:dyDescent="0.25">
      <c r="A155" s="146">
        <v>11</v>
      </c>
      <c r="B155" s="138"/>
      <c r="C155" s="138"/>
      <c r="D155" s="83"/>
      <c r="E155" s="142" t="s">
        <v>179</v>
      </c>
      <c r="F155" s="84" t="s">
        <v>194</v>
      </c>
      <c r="G155" s="85"/>
      <c r="H155" s="85"/>
      <c r="I155" s="85"/>
      <c r="J155" s="85"/>
      <c r="K155" s="85"/>
      <c r="L155" s="85"/>
      <c r="M155" s="86">
        <f>SUM(G155:L155)</f>
        <v>0</v>
      </c>
    </row>
    <row r="156" spans="1:13" x14ac:dyDescent="0.25">
      <c r="A156" s="146"/>
      <c r="B156" s="138"/>
      <c r="C156" s="138"/>
      <c r="D156" s="83"/>
      <c r="E156" s="143"/>
      <c r="F156" s="84" t="s">
        <v>195</v>
      </c>
      <c r="G156" s="85"/>
      <c r="H156" s="85"/>
      <c r="I156" s="85"/>
      <c r="J156" s="85"/>
      <c r="K156" s="85"/>
      <c r="L156" s="85"/>
      <c r="M156" s="86">
        <f t="shared" ref="M156:M163" si="65">SUM(G156:L156)</f>
        <v>0</v>
      </c>
    </row>
    <row r="157" spans="1:13" x14ac:dyDescent="0.25">
      <c r="A157" s="146"/>
      <c r="B157" s="138"/>
      <c r="C157" s="138"/>
      <c r="D157" s="83"/>
      <c r="E157" s="143"/>
      <c r="F157" s="84" t="s">
        <v>196</v>
      </c>
      <c r="G157" s="85"/>
      <c r="H157" s="85"/>
      <c r="I157" s="85"/>
      <c r="J157" s="85"/>
      <c r="K157" s="85"/>
      <c r="L157" s="85"/>
      <c r="M157" s="86">
        <f t="shared" si="65"/>
        <v>0</v>
      </c>
    </row>
    <row r="158" spans="1:13" x14ac:dyDescent="0.25">
      <c r="A158" s="146"/>
      <c r="B158" s="138"/>
      <c r="C158" s="138"/>
      <c r="D158" s="83"/>
      <c r="E158" s="144"/>
      <c r="F158" s="88" t="s">
        <v>425</v>
      </c>
      <c r="G158" s="89">
        <f t="shared" ref="G158" si="66">SUM(G155:G157)</f>
        <v>0</v>
      </c>
      <c r="H158" s="89">
        <f t="shared" ref="H158" si="67">SUM(H155:H157)</f>
        <v>0</v>
      </c>
      <c r="I158" s="89">
        <f t="shared" ref="I158:K158" si="68">SUM(I155:I157)</f>
        <v>0</v>
      </c>
      <c r="J158" s="89">
        <f t="shared" si="68"/>
        <v>0</v>
      </c>
      <c r="K158" s="89">
        <f t="shared" si="68"/>
        <v>0</v>
      </c>
      <c r="L158" s="89">
        <f>SUM(L155:L157)</f>
        <v>0</v>
      </c>
      <c r="M158" s="89">
        <f t="shared" si="65"/>
        <v>0</v>
      </c>
    </row>
    <row r="159" spans="1:13" x14ac:dyDescent="0.25">
      <c r="A159" s="146"/>
      <c r="B159" s="138"/>
      <c r="C159" s="138"/>
      <c r="D159" s="83"/>
      <c r="E159" s="142" t="s">
        <v>427</v>
      </c>
      <c r="F159" s="84" t="s">
        <v>194</v>
      </c>
      <c r="G159" s="85"/>
      <c r="H159" s="85"/>
      <c r="I159" s="85"/>
      <c r="J159" s="85"/>
      <c r="K159" s="85"/>
      <c r="L159" s="85"/>
      <c r="M159" s="86">
        <f t="shared" si="65"/>
        <v>0</v>
      </c>
    </row>
    <row r="160" spans="1:13" x14ac:dyDescent="0.25">
      <c r="A160" s="146"/>
      <c r="B160" s="138"/>
      <c r="C160" s="138"/>
      <c r="D160" s="83"/>
      <c r="E160" s="143"/>
      <c r="F160" s="84" t="s">
        <v>195</v>
      </c>
      <c r="G160" s="85"/>
      <c r="H160" s="85"/>
      <c r="I160" s="85"/>
      <c r="J160" s="85"/>
      <c r="K160" s="85"/>
      <c r="L160" s="85"/>
      <c r="M160" s="86">
        <f t="shared" si="65"/>
        <v>0</v>
      </c>
    </row>
    <row r="161" spans="1:13" x14ac:dyDescent="0.25">
      <c r="A161" s="146"/>
      <c r="B161" s="138"/>
      <c r="C161" s="138"/>
      <c r="D161" s="83"/>
      <c r="E161" s="143"/>
      <c r="F161" s="84" t="s">
        <v>196</v>
      </c>
      <c r="G161" s="85"/>
      <c r="H161" s="85"/>
      <c r="I161" s="85"/>
      <c r="J161" s="85"/>
      <c r="K161" s="85"/>
      <c r="L161" s="85"/>
      <c r="M161" s="86">
        <f t="shared" si="65"/>
        <v>0</v>
      </c>
    </row>
    <row r="162" spans="1:13" x14ac:dyDescent="0.25">
      <c r="A162" s="146"/>
      <c r="B162" s="138"/>
      <c r="C162" s="138"/>
      <c r="D162" s="83"/>
      <c r="E162" s="144"/>
      <c r="F162" s="88" t="s">
        <v>426</v>
      </c>
      <c r="G162" s="89">
        <f>SUM(G159:G161)</f>
        <v>0</v>
      </c>
      <c r="H162" s="89">
        <f>SUM(H159:H161)</f>
        <v>0</v>
      </c>
      <c r="I162" s="89">
        <f t="shared" ref="I162:K162" si="69">SUM(I159:I161)</f>
        <v>0</v>
      </c>
      <c r="J162" s="89">
        <f t="shared" si="69"/>
        <v>0</v>
      </c>
      <c r="K162" s="89">
        <f t="shared" si="69"/>
        <v>0</v>
      </c>
      <c r="L162" s="89">
        <f>SUM(L159:L161)</f>
        <v>0</v>
      </c>
      <c r="M162" s="89">
        <f t="shared" si="65"/>
        <v>0</v>
      </c>
    </row>
    <row r="163" spans="1:13" x14ac:dyDescent="0.25">
      <c r="A163" s="146"/>
      <c r="B163" s="138"/>
      <c r="C163" s="138"/>
      <c r="D163" s="83"/>
      <c r="E163" s="139" t="s">
        <v>428</v>
      </c>
      <c r="F163" s="139"/>
      <c r="G163" s="90">
        <f t="shared" ref="G163:L163" si="70">SUM(G158,G162)</f>
        <v>0</v>
      </c>
      <c r="H163" s="90">
        <f t="shared" si="70"/>
        <v>0</v>
      </c>
      <c r="I163" s="90">
        <f t="shared" si="70"/>
        <v>0</v>
      </c>
      <c r="J163" s="90">
        <f t="shared" si="70"/>
        <v>0</v>
      </c>
      <c r="K163" s="90">
        <f t="shared" si="70"/>
        <v>0</v>
      </c>
      <c r="L163" s="90">
        <f t="shared" si="70"/>
        <v>0</v>
      </c>
      <c r="M163" s="90">
        <f t="shared" si="65"/>
        <v>0</v>
      </c>
    </row>
    <row r="164" spans="1:13" x14ac:dyDescent="0.25">
      <c r="A164" s="146"/>
      <c r="B164" s="138"/>
      <c r="C164" s="138"/>
      <c r="D164" s="146" t="s">
        <v>182</v>
      </c>
      <c r="E164" s="146"/>
      <c r="F164" s="146"/>
      <c r="G164" s="147"/>
      <c r="H164" s="147"/>
      <c r="I164" s="147"/>
      <c r="J164" s="147"/>
      <c r="K164" s="147"/>
      <c r="L164" s="147"/>
    </row>
    <row r="165" spans="1:13" x14ac:dyDescent="0.25">
      <c r="A165" s="146"/>
      <c r="B165" s="138"/>
      <c r="C165" s="138"/>
      <c r="D165" s="146" t="s">
        <v>198</v>
      </c>
      <c r="E165" s="146" t="s">
        <v>198</v>
      </c>
      <c r="F165" s="146"/>
      <c r="G165" s="147"/>
      <c r="H165" s="147"/>
      <c r="I165" s="147"/>
      <c r="J165" s="147"/>
      <c r="K165" s="147"/>
      <c r="L165" s="147"/>
    </row>
    <row r="166" spans="1:13" x14ac:dyDescent="0.25">
      <c r="A166" s="146"/>
      <c r="B166" s="138"/>
      <c r="C166" s="138"/>
      <c r="D166" s="145" t="s">
        <v>445</v>
      </c>
      <c r="E166" s="146" t="s">
        <v>198</v>
      </c>
      <c r="F166" s="146"/>
      <c r="G166" s="147"/>
      <c r="H166" s="147"/>
      <c r="I166" s="147"/>
      <c r="J166" s="147"/>
      <c r="K166" s="147"/>
      <c r="L166" s="147"/>
    </row>
    <row r="167" spans="1:13" x14ac:dyDescent="0.25">
      <c r="A167" s="146"/>
      <c r="B167" s="138"/>
      <c r="C167" s="138"/>
      <c r="D167" s="146" t="s">
        <v>432</v>
      </c>
      <c r="E167" s="146" t="s">
        <v>432</v>
      </c>
      <c r="F167" s="146"/>
      <c r="G167" s="147"/>
      <c r="H167" s="147"/>
      <c r="I167" s="147"/>
      <c r="J167" s="147"/>
      <c r="K167" s="147"/>
      <c r="L167" s="147"/>
    </row>
    <row r="169" spans="1:13" ht="25.5" x14ac:dyDescent="0.25">
      <c r="A169" s="79" t="s">
        <v>2</v>
      </c>
      <c r="B169" s="80" t="s">
        <v>181</v>
      </c>
      <c r="C169" s="80" t="s">
        <v>431</v>
      </c>
      <c r="D169" s="80" t="s">
        <v>419</v>
      </c>
      <c r="E169" s="81" t="s">
        <v>430</v>
      </c>
      <c r="F169" s="82"/>
      <c r="G169" s="80" t="s">
        <v>420</v>
      </c>
      <c r="H169" s="80" t="s">
        <v>446</v>
      </c>
      <c r="I169" s="80" t="s">
        <v>421</v>
      </c>
      <c r="J169" s="80" t="s">
        <v>422</v>
      </c>
      <c r="K169" s="80" t="s">
        <v>423</v>
      </c>
      <c r="L169" s="80" t="s">
        <v>424</v>
      </c>
      <c r="M169" s="80" t="s">
        <v>154</v>
      </c>
    </row>
    <row r="170" spans="1:13" x14ac:dyDescent="0.25">
      <c r="A170" s="146">
        <v>12</v>
      </c>
      <c r="B170" s="138"/>
      <c r="C170" s="138"/>
      <c r="D170" s="83"/>
      <c r="E170" s="142" t="s">
        <v>179</v>
      </c>
      <c r="F170" s="84" t="s">
        <v>194</v>
      </c>
      <c r="G170" s="85"/>
      <c r="H170" s="85"/>
      <c r="I170" s="85"/>
      <c r="J170" s="85"/>
      <c r="K170" s="85"/>
      <c r="L170" s="85"/>
      <c r="M170" s="86">
        <f>SUM(G170:L170)</f>
        <v>0</v>
      </c>
    </row>
    <row r="171" spans="1:13" x14ac:dyDescent="0.25">
      <c r="A171" s="146"/>
      <c r="B171" s="138"/>
      <c r="C171" s="138"/>
      <c r="D171" s="83"/>
      <c r="E171" s="143"/>
      <c r="F171" s="84" t="s">
        <v>195</v>
      </c>
      <c r="G171" s="85"/>
      <c r="H171" s="85"/>
      <c r="I171" s="85"/>
      <c r="J171" s="85"/>
      <c r="K171" s="85"/>
      <c r="L171" s="85"/>
      <c r="M171" s="86">
        <f t="shared" ref="M171:M178" si="71">SUM(G171:L171)</f>
        <v>0</v>
      </c>
    </row>
    <row r="172" spans="1:13" x14ac:dyDescent="0.25">
      <c r="A172" s="146"/>
      <c r="B172" s="138"/>
      <c r="C172" s="138"/>
      <c r="D172" s="83"/>
      <c r="E172" s="143"/>
      <c r="F172" s="84" t="s">
        <v>196</v>
      </c>
      <c r="G172" s="85"/>
      <c r="H172" s="85"/>
      <c r="I172" s="85"/>
      <c r="J172" s="85"/>
      <c r="K172" s="85"/>
      <c r="L172" s="85"/>
      <c r="M172" s="86">
        <f t="shared" si="71"/>
        <v>0</v>
      </c>
    </row>
    <row r="173" spans="1:13" x14ac:dyDescent="0.25">
      <c r="A173" s="146"/>
      <c r="B173" s="138"/>
      <c r="C173" s="138"/>
      <c r="D173" s="83"/>
      <c r="E173" s="144"/>
      <c r="F173" s="88" t="s">
        <v>425</v>
      </c>
      <c r="G173" s="89">
        <f t="shared" ref="G173" si="72">SUM(G170:G172)</f>
        <v>0</v>
      </c>
      <c r="H173" s="89">
        <f t="shared" ref="H173" si="73">SUM(H170:H172)</f>
        <v>0</v>
      </c>
      <c r="I173" s="89">
        <f t="shared" ref="I173:K173" si="74">SUM(I170:I172)</f>
        <v>0</v>
      </c>
      <c r="J173" s="89">
        <f t="shared" si="74"/>
        <v>0</v>
      </c>
      <c r="K173" s="89">
        <f t="shared" si="74"/>
        <v>0</v>
      </c>
      <c r="L173" s="89">
        <f>SUM(L170:L172)</f>
        <v>0</v>
      </c>
      <c r="M173" s="89">
        <f t="shared" si="71"/>
        <v>0</v>
      </c>
    </row>
    <row r="174" spans="1:13" x14ac:dyDescent="0.25">
      <c r="A174" s="146"/>
      <c r="B174" s="138"/>
      <c r="C174" s="138"/>
      <c r="D174" s="83"/>
      <c r="E174" s="142" t="s">
        <v>427</v>
      </c>
      <c r="F174" s="84" t="s">
        <v>194</v>
      </c>
      <c r="G174" s="85"/>
      <c r="H174" s="85"/>
      <c r="I174" s="85"/>
      <c r="J174" s="85"/>
      <c r="K174" s="85"/>
      <c r="L174" s="85"/>
      <c r="M174" s="86">
        <f t="shared" si="71"/>
        <v>0</v>
      </c>
    </row>
    <row r="175" spans="1:13" x14ac:dyDescent="0.25">
      <c r="A175" s="146"/>
      <c r="B175" s="138"/>
      <c r="C175" s="138"/>
      <c r="D175" s="83"/>
      <c r="E175" s="143"/>
      <c r="F175" s="84" t="s">
        <v>195</v>
      </c>
      <c r="G175" s="85"/>
      <c r="H175" s="85"/>
      <c r="I175" s="85"/>
      <c r="J175" s="85"/>
      <c r="K175" s="85"/>
      <c r="L175" s="85"/>
      <c r="M175" s="86">
        <f t="shared" si="71"/>
        <v>0</v>
      </c>
    </row>
    <row r="176" spans="1:13" x14ac:dyDescent="0.25">
      <c r="A176" s="146"/>
      <c r="B176" s="138"/>
      <c r="C176" s="138"/>
      <c r="D176" s="83"/>
      <c r="E176" s="143"/>
      <c r="F176" s="84" t="s">
        <v>196</v>
      </c>
      <c r="G176" s="85"/>
      <c r="H176" s="85"/>
      <c r="I176" s="85"/>
      <c r="J176" s="85"/>
      <c r="K176" s="85"/>
      <c r="L176" s="85"/>
      <c r="M176" s="86">
        <f t="shared" si="71"/>
        <v>0</v>
      </c>
    </row>
    <row r="177" spans="1:13" x14ac:dyDescent="0.25">
      <c r="A177" s="146"/>
      <c r="B177" s="138"/>
      <c r="C177" s="138"/>
      <c r="D177" s="83"/>
      <c r="E177" s="144"/>
      <c r="F177" s="88" t="s">
        <v>426</v>
      </c>
      <c r="G177" s="89">
        <f>SUM(G174:G176)</f>
        <v>0</v>
      </c>
      <c r="H177" s="89">
        <f>SUM(H174:H176)</f>
        <v>0</v>
      </c>
      <c r="I177" s="89">
        <f t="shared" ref="I177:K177" si="75">SUM(I174:I176)</f>
        <v>0</v>
      </c>
      <c r="J177" s="89">
        <f t="shared" si="75"/>
        <v>0</v>
      </c>
      <c r="K177" s="89">
        <f t="shared" si="75"/>
        <v>0</v>
      </c>
      <c r="L177" s="89">
        <f>SUM(L174:L176)</f>
        <v>0</v>
      </c>
      <c r="M177" s="89">
        <f t="shared" si="71"/>
        <v>0</v>
      </c>
    </row>
    <row r="178" spans="1:13" x14ac:dyDescent="0.25">
      <c r="A178" s="146"/>
      <c r="B178" s="138"/>
      <c r="C178" s="138"/>
      <c r="D178" s="83"/>
      <c r="E178" s="139" t="s">
        <v>428</v>
      </c>
      <c r="F178" s="139"/>
      <c r="G178" s="90">
        <f t="shared" ref="G178:L178" si="76">SUM(G173,G177)</f>
        <v>0</v>
      </c>
      <c r="H178" s="90">
        <f t="shared" si="76"/>
        <v>0</v>
      </c>
      <c r="I178" s="90">
        <f t="shared" si="76"/>
        <v>0</v>
      </c>
      <c r="J178" s="90">
        <f t="shared" si="76"/>
        <v>0</v>
      </c>
      <c r="K178" s="90">
        <f t="shared" si="76"/>
        <v>0</v>
      </c>
      <c r="L178" s="90">
        <f t="shared" si="76"/>
        <v>0</v>
      </c>
      <c r="M178" s="90">
        <f t="shared" si="71"/>
        <v>0</v>
      </c>
    </row>
    <row r="179" spans="1:13" x14ac:dyDescent="0.25">
      <c r="A179" s="146"/>
      <c r="B179" s="138"/>
      <c r="C179" s="138"/>
      <c r="D179" s="146" t="s">
        <v>182</v>
      </c>
      <c r="E179" s="146"/>
      <c r="F179" s="146"/>
      <c r="G179" s="147"/>
      <c r="H179" s="147"/>
      <c r="I179" s="147"/>
      <c r="J179" s="147"/>
      <c r="K179" s="147"/>
      <c r="L179" s="147"/>
    </row>
    <row r="180" spans="1:13" x14ac:dyDescent="0.25">
      <c r="A180" s="146"/>
      <c r="B180" s="138"/>
      <c r="C180" s="138"/>
      <c r="D180" s="146" t="s">
        <v>198</v>
      </c>
      <c r="E180" s="146" t="s">
        <v>198</v>
      </c>
      <c r="F180" s="146"/>
      <c r="G180" s="147"/>
      <c r="H180" s="147"/>
      <c r="I180" s="147"/>
      <c r="J180" s="147"/>
      <c r="K180" s="147"/>
      <c r="L180" s="147"/>
    </row>
    <row r="181" spans="1:13" x14ac:dyDescent="0.25">
      <c r="A181" s="146"/>
      <c r="B181" s="138"/>
      <c r="C181" s="138"/>
      <c r="D181" s="145" t="s">
        <v>445</v>
      </c>
      <c r="E181" s="146" t="s">
        <v>198</v>
      </c>
      <c r="F181" s="146"/>
      <c r="G181" s="147"/>
      <c r="H181" s="147"/>
      <c r="I181" s="147"/>
      <c r="J181" s="147"/>
      <c r="K181" s="147"/>
      <c r="L181" s="147"/>
    </row>
    <row r="182" spans="1:13" x14ac:dyDescent="0.25">
      <c r="A182" s="146"/>
      <c r="B182" s="138"/>
      <c r="C182" s="138"/>
      <c r="D182" s="146" t="s">
        <v>432</v>
      </c>
      <c r="E182" s="146" t="s">
        <v>432</v>
      </c>
      <c r="F182" s="146"/>
      <c r="G182" s="147"/>
      <c r="H182" s="147"/>
      <c r="I182" s="147"/>
      <c r="J182" s="147"/>
      <c r="K182" s="147"/>
      <c r="L182" s="147"/>
    </row>
    <row r="184" spans="1:13" ht="25.5" x14ac:dyDescent="0.25">
      <c r="A184" s="79" t="s">
        <v>2</v>
      </c>
      <c r="B184" s="80" t="s">
        <v>181</v>
      </c>
      <c r="C184" s="80" t="s">
        <v>431</v>
      </c>
      <c r="D184" s="80" t="s">
        <v>419</v>
      </c>
      <c r="E184" s="81" t="s">
        <v>430</v>
      </c>
      <c r="F184" s="82"/>
      <c r="G184" s="80" t="s">
        <v>420</v>
      </c>
      <c r="H184" s="80" t="s">
        <v>446</v>
      </c>
      <c r="I184" s="80" t="s">
        <v>421</v>
      </c>
      <c r="J184" s="80" t="s">
        <v>422</v>
      </c>
      <c r="K184" s="80" t="s">
        <v>423</v>
      </c>
      <c r="L184" s="80" t="s">
        <v>424</v>
      </c>
      <c r="M184" s="80" t="s">
        <v>154</v>
      </c>
    </row>
    <row r="185" spans="1:13" x14ac:dyDescent="0.25">
      <c r="A185" s="146">
        <v>13</v>
      </c>
      <c r="B185" s="138"/>
      <c r="C185" s="138"/>
      <c r="D185" s="83"/>
      <c r="E185" s="142" t="s">
        <v>179</v>
      </c>
      <c r="F185" s="84" t="s">
        <v>194</v>
      </c>
      <c r="G185" s="85"/>
      <c r="H185" s="85"/>
      <c r="I185" s="85"/>
      <c r="J185" s="85"/>
      <c r="K185" s="85"/>
      <c r="L185" s="85"/>
      <c r="M185" s="86">
        <f>SUM(G185:L185)</f>
        <v>0</v>
      </c>
    </row>
    <row r="186" spans="1:13" x14ac:dyDescent="0.25">
      <c r="A186" s="146"/>
      <c r="B186" s="138"/>
      <c r="C186" s="138"/>
      <c r="D186" s="83"/>
      <c r="E186" s="143"/>
      <c r="F186" s="84" t="s">
        <v>195</v>
      </c>
      <c r="G186" s="85"/>
      <c r="H186" s="85"/>
      <c r="I186" s="85"/>
      <c r="J186" s="85"/>
      <c r="K186" s="85"/>
      <c r="L186" s="85"/>
      <c r="M186" s="86">
        <f t="shared" ref="M186:M193" si="77">SUM(G186:L186)</f>
        <v>0</v>
      </c>
    </row>
    <row r="187" spans="1:13" x14ac:dyDescent="0.25">
      <c r="A187" s="146"/>
      <c r="B187" s="138"/>
      <c r="C187" s="138"/>
      <c r="D187" s="83"/>
      <c r="E187" s="143"/>
      <c r="F187" s="84" t="s">
        <v>196</v>
      </c>
      <c r="G187" s="85"/>
      <c r="H187" s="85"/>
      <c r="I187" s="85"/>
      <c r="J187" s="85"/>
      <c r="K187" s="85"/>
      <c r="L187" s="85"/>
      <c r="M187" s="86">
        <f t="shared" si="77"/>
        <v>0</v>
      </c>
    </row>
    <row r="188" spans="1:13" x14ac:dyDescent="0.25">
      <c r="A188" s="146"/>
      <c r="B188" s="138"/>
      <c r="C188" s="138"/>
      <c r="D188" s="83"/>
      <c r="E188" s="144"/>
      <c r="F188" s="88" t="s">
        <v>425</v>
      </c>
      <c r="G188" s="89">
        <f t="shared" ref="G188" si="78">SUM(G185:G187)</f>
        <v>0</v>
      </c>
      <c r="H188" s="89">
        <f t="shared" ref="H188" si="79">SUM(H185:H187)</f>
        <v>0</v>
      </c>
      <c r="I188" s="89">
        <f t="shared" ref="I188:K188" si="80">SUM(I185:I187)</f>
        <v>0</v>
      </c>
      <c r="J188" s="89">
        <f t="shared" si="80"/>
        <v>0</v>
      </c>
      <c r="K188" s="89">
        <f t="shared" si="80"/>
        <v>0</v>
      </c>
      <c r="L188" s="89">
        <f>SUM(L185:L187)</f>
        <v>0</v>
      </c>
      <c r="M188" s="89">
        <f t="shared" si="77"/>
        <v>0</v>
      </c>
    </row>
    <row r="189" spans="1:13" x14ac:dyDescent="0.25">
      <c r="A189" s="146"/>
      <c r="B189" s="138"/>
      <c r="C189" s="138"/>
      <c r="D189" s="83"/>
      <c r="E189" s="142" t="s">
        <v>427</v>
      </c>
      <c r="F189" s="84" t="s">
        <v>194</v>
      </c>
      <c r="G189" s="85"/>
      <c r="H189" s="85"/>
      <c r="I189" s="85"/>
      <c r="J189" s="85"/>
      <c r="K189" s="85"/>
      <c r="L189" s="85"/>
      <c r="M189" s="86">
        <f t="shared" si="77"/>
        <v>0</v>
      </c>
    </row>
    <row r="190" spans="1:13" x14ac:dyDescent="0.25">
      <c r="A190" s="146"/>
      <c r="B190" s="138"/>
      <c r="C190" s="138"/>
      <c r="D190" s="83"/>
      <c r="E190" s="143"/>
      <c r="F190" s="84" t="s">
        <v>195</v>
      </c>
      <c r="G190" s="85"/>
      <c r="H190" s="85"/>
      <c r="I190" s="85"/>
      <c r="J190" s="85"/>
      <c r="K190" s="85"/>
      <c r="L190" s="85"/>
      <c r="M190" s="86">
        <f t="shared" si="77"/>
        <v>0</v>
      </c>
    </row>
    <row r="191" spans="1:13" x14ac:dyDescent="0.25">
      <c r="A191" s="146"/>
      <c r="B191" s="138"/>
      <c r="C191" s="138"/>
      <c r="D191" s="83"/>
      <c r="E191" s="143"/>
      <c r="F191" s="84" t="s">
        <v>196</v>
      </c>
      <c r="G191" s="85"/>
      <c r="H191" s="85"/>
      <c r="I191" s="85"/>
      <c r="J191" s="85"/>
      <c r="K191" s="85"/>
      <c r="L191" s="85"/>
      <c r="M191" s="86">
        <f t="shared" si="77"/>
        <v>0</v>
      </c>
    </row>
    <row r="192" spans="1:13" x14ac:dyDescent="0.25">
      <c r="A192" s="146"/>
      <c r="B192" s="138"/>
      <c r="C192" s="138"/>
      <c r="D192" s="83"/>
      <c r="E192" s="144"/>
      <c r="F192" s="88" t="s">
        <v>426</v>
      </c>
      <c r="G192" s="89">
        <f>SUM(G189:G191)</f>
        <v>0</v>
      </c>
      <c r="H192" s="89">
        <f>SUM(H189:H191)</f>
        <v>0</v>
      </c>
      <c r="I192" s="89">
        <f t="shared" ref="I192:K192" si="81">SUM(I189:I191)</f>
        <v>0</v>
      </c>
      <c r="J192" s="89">
        <f t="shared" si="81"/>
        <v>0</v>
      </c>
      <c r="K192" s="89">
        <f t="shared" si="81"/>
        <v>0</v>
      </c>
      <c r="L192" s="89">
        <f>SUM(L189:L191)</f>
        <v>0</v>
      </c>
      <c r="M192" s="89">
        <f t="shared" si="77"/>
        <v>0</v>
      </c>
    </row>
    <row r="193" spans="1:13" x14ac:dyDescent="0.25">
      <c r="A193" s="146"/>
      <c r="B193" s="138"/>
      <c r="C193" s="138"/>
      <c r="D193" s="83"/>
      <c r="E193" s="139" t="s">
        <v>428</v>
      </c>
      <c r="F193" s="139"/>
      <c r="G193" s="90">
        <f t="shared" ref="G193:L193" si="82">SUM(G188,G192)</f>
        <v>0</v>
      </c>
      <c r="H193" s="90">
        <f t="shared" si="82"/>
        <v>0</v>
      </c>
      <c r="I193" s="90">
        <f t="shared" si="82"/>
        <v>0</v>
      </c>
      <c r="J193" s="90">
        <f t="shared" si="82"/>
        <v>0</v>
      </c>
      <c r="K193" s="90">
        <f t="shared" si="82"/>
        <v>0</v>
      </c>
      <c r="L193" s="90">
        <f t="shared" si="82"/>
        <v>0</v>
      </c>
      <c r="M193" s="90">
        <f t="shared" si="77"/>
        <v>0</v>
      </c>
    </row>
    <row r="194" spans="1:13" x14ac:dyDescent="0.25">
      <c r="A194" s="146"/>
      <c r="B194" s="138"/>
      <c r="C194" s="138"/>
      <c r="D194" s="146" t="s">
        <v>182</v>
      </c>
      <c r="E194" s="146"/>
      <c r="F194" s="146"/>
      <c r="G194" s="147"/>
      <c r="H194" s="147"/>
      <c r="I194" s="147"/>
      <c r="J194" s="147"/>
      <c r="K194" s="147"/>
      <c r="L194" s="147"/>
    </row>
    <row r="195" spans="1:13" x14ac:dyDescent="0.25">
      <c r="A195" s="146"/>
      <c r="B195" s="138"/>
      <c r="C195" s="138"/>
      <c r="D195" s="146" t="s">
        <v>198</v>
      </c>
      <c r="E195" s="146" t="s">
        <v>198</v>
      </c>
      <c r="F195" s="146"/>
      <c r="G195" s="147"/>
      <c r="H195" s="147"/>
      <c r="I195" s="147"/>
      <c r="J195" s="147"/>
      <c r="K195" s="147"/>
      <c r="L195" s="147"/>
    </row>
    <row r="196" spans="1:13" x14ac:dyDescent="0.25">
      <c r="A196" s="146"/>
      <c r="B196" s="138"/>
      <c r="C196" s="138"/>
      <c r="D196" s="145" t="s">
        <v>445</v>
      </c>
      <c r="E196" s="146" t="s">
        <v>198</v>
      </c>
      <c r="F196" s="146"/>
      <c r="G196" s="147"/>
      <c r="H196" s="147"/>
      <c r="I196" s="147"/>
      <c r="J196" s="147"/>
      <c r="K196" s="147"/>
      <c r="L196" s="147"/>
    </row>
    <row r="197" spans="1:13" x14ac:dyDescent="0.25">
      <c r="A197" s="146"/>
      <c r="B197" s="138"/>
      <c r="C197" s="138"/>
      <c r="D197" s="146" t="s">
        <v>432</v>
      </c>
      <c r="E197" s="146" t="s">
        <v>432</v>
      </c>
      <c r="F197" s="146"/>
      <c r="G197" s="147"/>
      <c r="H197" s="147"/>
      <c r="I197" s="147"/>
      <c r="J197" s="147"/>
      <c r="K197" s="147"/>
      <c r="L197" s="147"/>
    </row>
    <row r="199" spans="1:13" ht="25.5" x14ac:dyDescent="0.25">
      <c r="A199" s="79" t="s">
        <v>2</v>
      </c>
      <c r="B199" s="80" t="s">
        <v>181</v>
      </c>
      <c r="C199" s="80" t="s">
        <v>431</v>
      </c>
      <c r="D199" s="80" t="s">
        <v>419</v>
      </c>
      <c r="E199" s="81" t="s">
        <v>430</v>
      </c>
      <c r="F199" s="82"/>
      <c r="G199" s="80" t="s">
        <v>420</v>
      </c>
      <c r="H199" s="80" t="s">
        <v>446</v>
      </c>
      <c r="I199" s="80" t="s">
        <v>421</v>
      </c>
      <c r="J199" s="80" t="s">
        <v>422</v>
      </c>
      <c r="K199" s="80" t="s">
        <v>423</v>
      </c>
      <c r="L199" s="80" t="s">
        <v>424</v>
      </c>
      <c r="M199" s="80" t="s">
        <v>154</v>
      </c>
    </row>
    <row r="200" spans="1:13" x14ac:dyDescent="0.25">
      <c r="A200" s="146">
        <v>14</v>
      </c>
      <c r="B200" s="138"/>
      <c r="C200" s="138"/>
      <c r="D200" s="83"/>
      <c r="E200" s="142" t="s">
        <v>179</v>
      </c>
      <c r="F200" s="84" t="s">
        <v>194</v>
      </c>
      <c r="G200" s="85"/>
      <c r="H200" s="85"/>
      <c r="I200" s="85"/>
      <c r="J200" s="85"/>
      <c r="K200" s="85"/>
      <c r="L200" s="85"/>
      <c r="M200" s="86">
        <f>SUM(G200:L200)</f>
        <v>0</v>
      </c>
    </row>
    <row r="201" spans="1:13" x14ac:dyDescent="0.25">
      <c r="A201" s="146"/>
      <c r="B201" s="138"/>
      <c r="C201" s="138"/>
      <c r="D201" s="83"/>
      <c r="E201" s="143"/>
      <c r="F201" s="84" t="s">
        <v>195</v>
      </c>
      <c r="G201" s="85"/>
      <c r="H201" s="85"/>
      <c r="I201" s="85"/>
      <c r="J201" s="85"/>
      <c r="K201" s="85"/>
      <c r="L201" s="85"/>
      <c r="M201" s="86">
        <f t="shared" ref="M201:M208" si="83">SUM(G201:L201)</f>
        <v>0</v>
      </c>
    </row>
    <row r="202" spans="1:13" x14ac:dyDescent="0.25">
      <c r="A202" s="146"/>
      <c r="B202" s="138"/>
      <c r="C202" s="138"/>
      <c r="D202" s="83"/>
      <c r="E202" s="143"/>
      <c r="F202" s="84" t="s">
        <v>196</v>
      </c>
      <c r="G202" s="85"/>
      <c r="H202" s="85"/>
      <c r="I202" s="85"/>
      <c r="J202" s="85"/>
      <c r="K202" s="85"/>
      <c r="L202" s="85"/>
      <c r="M202" s="86">
        <f t="shared" si="83"/>
        <v>0</v>
      </c>
    </row>
    <row r="203" spans="1:13" x14ac:dyDescent="0.25">
      <c r="A203" s="146"/>
      <c r="B203" s="138"/>
      <c r="C203" s="138"/>
      <c r="D203" s="83"/>
      <c r="E203" s="144"/>
      <c r="F203" s="88" t="s">
        <v>425</v>
      </c>
      <c r="G203" s="89">
        <f t="shared" ref="G203" si="84">SUM(G200:G202)</f>
        <v>0</v>
      </c>
      <c r="H203" s="89">
        <f t="shared" ref="H203" si="85">SUM(H200:H202)</f>
        <v>0</v>
      </c>
      <c r="I203" s="89">
        <f t="shared" ref="I203:K203" si="86">SUM(I200:I202)</f>
        <v>0</v>
      </c>
      <c r="J203" s="89">
        <f t="shared" si="86"/>
        <v>0</v>
      </c>
      <c r="K203" s="89">
        <f t="shared" si="86"/>
        <v>0</v>
      </c>
      <c r="L203" s="89">
        <f>SUM(L200:L202)</f>
        <v>0</v>
      </c>
      <c r="M203" s="89">
        <f t="shared" si="83"/>
        <v>0</v>
      </c>
    </row>
    <row r="204" spans="1:13" x14ac:dyDescent="0.25">
      <c r="A204" s="146"/>
      <c r="B204" s="138"/>
      <c r="C204" s="138"/>
      <c r="D204" s="83"/>
      <c r="E204" s="142" t="s">
        <v>427</v>
      </c>
      <c r="F204" s="84" t="s">
        <v>194</v>
      </c>
      <c r="G204" s="85"/>
      <c r="H204" s="85"/>
      <c r="I204" s="85"/>
      <c r="J204" s="85"/>
      <c r="K204" s="85"/>
      <c r="L204" s="85"/>
      <c r="M204" s="86">
        <f t="shared" si="83"/>
        <v>0</v>
      </c>
    </row>
    <row r="205" spans="1:13" x14ac:dyDescent="0.25">
      <c r="A205" s="146"/>
      <c r="B205" s="138"/>
      <c r="C205" s="138"/>
      <c r="D205" s="83"/>
      <c r="E205" s="143"/>
      <c r="F205" s="84" t="s">
        <v>195</v>
      </c>
      <c r="G205" s="85"/>
      <c r="H205" s="85"/>
      <c r="I205" s="85"/>
      <c r="J205" s="85"/>
      <c r="K205" s="85"/>
      <c r="L205" s="85"/>
      <c r="M205" s="86">
        <f t="shared" si="83"/>
        <v>0</v>
      </c>
    </row>
    <row r="206" spans="1:13" x14ac:dyDescent="0.25">
      <c r="A206" s="146"/>
      <c r="B206" s="138"/>
      <c r="C206" s="138"/>
      <c r="D206" s="83"/>
      <c r="E206" s="143"/>
      <c r="F206" s="84" t="s">
        <v>196</v>
      </c>
      <c r="G206" s="85"/>
      <c r="H206" s="85"/>
      <c r="I206" s="85"/>
      <c r="J206" s="85"/>
      <c r="K206" s="85"/>
      <c r="L206" s="85"/>
      <c r="M206" s="86">
        <f t="shared" si="83"/>
        <v>0</v>
      </c>
    </row>
    <row r="207" spans="1:13" x14ac:dyDescent="0.25">
      <c r="A207" s="146"/>
      <c r="B207" s="138"/>
      <c r="C207" s="138"/>
      <c r="D207" s="83"/>
      <c r="E207" s="144"/>
      <c r="F207" s="88" t="s">
        <v>426</v>
      </c>
      <c r="G207" s="89">
        <f>SUM(G204:G206)</f>
        <v>0</v>
      </c>
      <c r="H207" s="89">
        <f>SUM(H204:H206)</f>
        <v>0</v>
      </c>
      <c r="I207" s="89">
        <f t="shared" ref="I207:K207" si="87">SUM(I204:I206)</f>
        <v>0</v>
      </c>
      <c r="J207" s="89">
        <f t="shared" si="87"/>
        <v>0</v>
      </c>
      <c r="K207" s="89">
        <f t="shared" si="87"/>
        <v>0</v>
      </c>
      <c r="L207" s="89">
        <f>SUM(L204:L206)</f>
        <v>0</v>
      </c>
      <c r="M207" s="89">
        <f t="shared" si="83"/>
        <v>0</v>
      </c>
    </row>
    <row r="208" spans="1:13" x14ac:dyDescent="0.25">
      <c r="A208" s="146"/>
      <c r="B208" s="138"/>
      <c r="C208" s="138"/>
      <c r="D208" s="83"/>
      <c r="E208" s="139" t="s">
        <v>428</v>
      </c>
      <c r="F208" s="139"/>
      <c r="G208" s="90">
        <f t="shared" ref="G208:L208" si="88">SUM(G203,G207)</f>
        <v>0</v>
      </c>
      <c r="H208" s="90">
        <f t="shared" si="88"/>
        <v>0</v>
      </c>
      <c r="I208" s="90">
        <f t="shared" si="88"/>
        <v>0</v>
      </c>
      <c r="J208" s="90">
        <f t="shared" si="88"/>
        <v>0</v>
      </c>
      <c r="K208" s="90">
        <f t="shared" si="88"/>
        <v>0</v>
      </c>
      <c r="L208" s="90">
        <f t="shared" si="88"/>
        <v>0</v>
      </c>
      <c r="M208" s="90">
        <f t="shared" si="83"/>
        <v>0</v>
      </c>
    </row>
    <row r="209" spans="1:13" x14ac:dyDescent="0.25">
      <c r="A209" s="146"/>
      <c r="B209" s="138"/>
      <c r="C209" s="138"/>
      <c r="D209" s="146" t="s">
        <v>182</v>
      </c>
      <c r="E209" s="146"/>
      <c r="F209" s="146"/>
      <c r="G209" s="147"/>
      <c r="H209" s="147"/>
      <c r="I209" s="147"/>
      <c r="J209" s="147"/>
      <c r="K209" s="147"/>
      <c r="L209" s="147"/>
    </row>
    <row r="210" spans="1:13" x14ac:dyDescent="0.25">
      <c r="A210" s="146"/>
      <c r="B210" s="138"/>
      <c r="C210" s="138"/>
      <c r="D210" s="146" t="s">
        <v>198</v>
      </c>
      <c r="E210" s="146" t="s">
        <v>198</v>
      </c>
      <c r="F210" s="146"/>
      <c r="G210" s="147"/>
      <c r="H210" s="147"/>
      <c r="I210" s="147"/>
      <c r="J210" s="147"/>
      <c r="K210" s="147"/>
      <c r="L210" s="147"/>
    </row>
    <row r="211" spans="1:13" x14ac:dyDescent="0.25">
      <c r="A211" s="146"/>
      <c r="B211" s="138"/>
      <c r="C211" s="138"/>
      <c r="D211" s="145" t="s">
        <v>445</v>
      </c>
      <c r="E211" s="146" t="s">
        <v>198</v>
      </c>
      <c r="F211" s="146"/>
      <c r="G211" s="147"/>
      <c r="H211" s="147"/>
      <c r="I211" s="147"/>
      <c r="J211" s="147"/>
      <c r="K211" s="147"/>
      <c r="L211" s="147"/>
    </row>
    <row r="212" spans="1:13" x14ac:dyDescent="0.25">
      <c r="A212" s="146"/>
      <c r="B212" s="138"/>
      <c r="C212" s="138"/>
      <c r="D212" s="146" t="s">
        <v>432</v>
      </c>
      <c r="E212" s="146" t="s">
        <v>432</v>
      </c>
      <c r="F212" s="146"/>
      <c r="G212" s="147"/>
      <c r="H212" s="147"/>
      <c r="I212" s="147"/>
      <c r="J212" s="147"/>
      <c r="K212" s="147"/>
      <c r="L212" s="147"/>
    </row>
    <row r="214" spans="1:13" ht="25.5" x14ac:dyDescent="0.25">
      <c r="A214" s="79" t="s">
        <v>2</v>
      </c>
      <c r="B214" s="80" t="s">
        <v>181</v>
      </c>
      <c r="C214" s="80" t="s">
        <v>431</v>
      </c>
      <c r="D214" s="80" t="s">
        <v>419</v>
      </c>
      <c r="E214" s="81" t="s">
        <v>430</v>
      </c>
      <c r="F214" s="82"/>
      <c r="G214" s="80" t="s">
        <v>420</v>
      </c>
      <c r="H214" s="80" t="s">
        <v>446</v>
      </c>
      <c r="I214" s="80" t="s">
        <v>421</v>
      </c>
      <c r="J214" s="80" t="s">
        <v>422</v>
      </c>
      <c r="K214" s="80" t="s">
        <v>423</v>
      </c>
      <c r="L214" s="80" t="s">
        <v>424</v>
      </c>
      <c r="M214" s="80" t="s">
        <v>154</v>
      </c>
    </row>
    <row r="215" spans="1:13" x14ac:dyDescent="0.25">
      <c r="A215" s="146">
        <v>15</v>
      </c>
      <c r="B215" s="138"/>
      <c r="C215" s="138"/>
      <c r="D215" s="83"/>
      <c r="E215" s="142" t="s">
        <v>179</v>
      </c>
      <c r="F215" s="84" t="s">
        <v>194</v>
      </c>
      <c r="G215" s="85"/>
      <c r="H215" s="85"/>
      <c r="I215" s="85"/>
      <c r="J215" s="85"/>
      <c r="K215" s="85"/>
      <c r="L215" s="85"/>
      <c r="M215" s="86">
        <f>SUM(G215:L215)</f>
        <v>0</v>
      </c>
    </row>
    <row r="216" spans="1:13" x14ac:dyDescent="0.25">
      <c r="A216" s="146"/>
      <c r="B216" s="138"/>
      <c r="C216" s="138"/>
      <c r="D216" s="83"/>
      <c r="E216" s="143"/>
      <c r="F216" s="84" t="s">
        <v>195</v>
      </c>
      <c r="G216" s="85"/>
      <c r="H216" s="85"/>
      <c r="I216" s="85"/>
      <c r="J216" s="85"/>
      <c r="K216" s="85"/>
      <c r="L216" s="85"/>
      <c r="M216" s="86">
        <f t="shared" ref="M216:M223" si="89">SUM(G216:L216)</f>
        <v>0</v>
      </c>
    </row>
    <row r="217" spans="1:13" x14ac:dyDescent="0.25">
      <c r="A217" s="146"/>
      <c r="B217" s="138"/>
      <c r="C217" s="138"/>
      <c r="D217" s="83"/>
      <c r="E217" s="143"/>
      <c r="F217" s="84" t="s">
        <v>196</v>
      </c>
      <c r="G217" s="85"/>
      <c r="H217" s="85"/>
      <c r="I217" s="85"/>
      <c r="J217" s="85"/>
      <c r="K217" s="85"/>
      <c r="L217" s="85"/>
      <c r="M217" s="86">
        <f t="shared" si="89"/>
        <v>0</v>
      </c>
    </row>
    <row r="218" spans="1:13" x14ac:dyDescent="0.25">
      <c r="A218" s="146"/>
      <c r="B218" s="138"/>
      <c r="C218" s="138"/>
      <c r="D218" s="83"/>
      <c r="E218" s="144"/>
      <c r="F218" s="88" t="s">
        <v>425</v>
      </c>
      <c r="G218" s="89">
        <f t="shared" ref="G218" si="90">SUM(G215:G217)</f>
        <v>0</v>
      </c>
      <c r="H218" s="89">
        <f t="shared" ref="H218" si="91">SUM(H215:H217)</f>
        <v>0</v>
      </c>
      <c r="I218" s="89">
        <f t="shared" ref="I218:K218" si="92">SUM(I215:I217)</f>
        <v>0</v>
      </c>
      <c r="J218" s="89">
        <f t="shared" si="92"/>
        <v>0</v>
      </c>
      <c r="K218" s="89">
        <f t="shared" si="92"/>
        <v>0</v>
      </c>
      <c r="L218" s="89">
        <f>SUM(L215:L217)</f>
        <v>0</v>
      </c>
      <c r="M218" s="89">
        <f t="shared" si="89"/>
        <v>0</v>
      </c>
    </row>
    <row r="219" spans="1:13" x14ac:dyDescent="0.25">
      <c r="A219" s="146"/>
      <c r="B219" s="138"/>
      <c r="C219" s="138"/>
      <c r="D219" s="83"/>
      <c r="E219" s="142" t="s">
        <v>427</v>
      </c>
      <c r="F219" s="84" t="s">
        <v>194</v>
      </c>
      <c r="G219" s="85"/>
      <c r="H219" s="85"/>
      <c r="I219" s="85"/>
      <c r="J219" s="85"/>
      <c r="K219" s="85"/>
      <c r="L219" s="85"/>
      <c r="M219" s="86">
        <f t="shared" si="89"/>
        <v>0</v>
      </c>
    </row>
    <row r="220" spans="1:13" x14ac:dyDescent="0.25">
      <c r="A220" s="146"/>
      <c r="B220" s="138"/>
      <c r="C220" s="138"/>
      <c r="D220" s="83"/>
      <c r="E220" s="143"/>
      <c r="F220" s="84" t="s">
        <v>195</v>
      </c>
      <c r="G220" s="85"/>
      <c r="H220" s="85"/>
      <c r="I220" s="85"/>
      <c r="J220" s="85"/>
      <c r="K220" s="85"/>
      <c r="L220" s="85"/>
      <c r="M220" s="86">
        <f t="shared" si="89"/>
        <v>0</v>
      </c>
    </row>
    <row r="221" spans="1:13" x14ac:dyDescent="0.25">
      <c r="A221" s="146"/>
      <c r="B221" s="138"/>
      <c r="C221" s="138"/>
      <c r="D221" s="83"/>
      <c r="E221" s="143"/>
      <c r="F221" s="84" t="s">
        <v>196</v>
      </c>
      <c r="G221" s="85"/>
      <c r="H221" s="85"/>
      <c r="I221" s="85"/>
      <c r="J221" s="85"/>
      <c r="K221" s="85"/>
      <c r="L221" s="85"/>
      <c r="M221" s="86">
        <f t="shared" si="89"/>
        <v>0</v>
      </c>
    </row>
    <row r="222" spans="1:13" x14ac:dyDescent="0.25">
      <c r="A222" s="146"/>
      <c r="B222" s="138"/>
      <c r="C222" s="138"/>
      <c r="D222" s="83"/>
      <c r="E222" s="144"/>
      <c r="F222" s="88" t="s">
        <v>426</v>
      </c>
      <c r="G222" s="89">
        <f>SUM(G219:G221)</f>
        <v>0</v>
      </c>
      <c r="H222" s="89">
        <f>SUM(H219:H221)</f>
        <v>0</v>
      </c>
      <c r="I222" s="89">
        <f t="shared" ref="I222:K222" si="93">SUM(I219:I221)</f>
        <v>0</v>
      </c>
      <c r="J222" s="89">
        <f t="shared" si="93"/>
        <v>0</v>
      </c>
      <c r="K222" s="89">
        <f t="shared" si="93"/>
        <v>0</v>
      </c>
      <c r="L222" s="89">
        <f>SUM(L219:L221)</f>
        <v>0</v>
      </c>
      <c r="M222" s="89">
        <f t="shared" si="89"/>
        <v>0</v>
      </c>
    </row>
    <row r="223" spans="1:13" x14ac:dyDescent="0.25">
      <c r="A223" s="146"/>
      <c r="B223" s="138"/>
      <c r="C223" s="138"/>
      <c r="D223" s="83"/>
      <c r="E223" s="139" t="s">
        <v>428</v>
      </c>
      <c r="F223" s="139"/>
      <c r="G223" s="90">
        <f t="shared" ref="G223:L223" si="94">SUM(G218,G222)</f>
        <v>0</v>
      </c>
      <c r="H223" s="90">
        <f t="shared" si="94"/>
        <v>0</v>
      </c>
      <c r="I223" s="90">
        <f t="shared" si="94"/>
        <v>0</v>
      </c>
      <c r="J223" s="90">
        <f t="shared" si="94"/>
        <v>0</v>
      </c>
      <c r="K223" s="90">
        <f t="shared" si="94"/>
        <v>0</v>
      </c>
      <c r="L223" s="90">
        <f t="shared" si="94"/>
        <v>0</v>
      </c>
      <c r="M223" s="90">
        <f t="shared" si="89"/>
        <v>0</v>
      </c>
    </row>
    <row r="224" spans="1:13" x14ac:dyDescent="0.25">
      <c r="A224" s="146"/>
      <c r="B224" s="138"/>
      <c r="C224" s="138"/>
      <c r="D224" s="146" t="s">
        <v>182</v>
      </c>
      <c r="E224" s="146"/>
      <c r="F224" s="146"/>
      <c r="G224" s="147"/>
      <c r="H224" s="147"/>
      <c r="I224" s="147"/>
      <c r="J224" s="147"/>
      <c r="K224" s="147"/>
      <c r="L224" s="147"/>
    </row>
    <row r="225" spans="1:13" x14ac:dyDescent="0.25">
      <c r="A225" s="146"/>
      <c r="B225" s="138"/>
      <c r="C225" s="138"/>
      <c r="D225" s="146" t="s">
        <v>198</v>
      </c>
      <c r="E225" s="146" t="s">
        <v>198</v>
      </c>
      <c r="F225" s="146"/>
      <c r="G225" s="147"/>
      <c r="H225" s="147"/>
      <c r="I225" s="147"/>
      <c r="J225" s="147"/>
      <c r="K225" s="147"/>
      <c r="L225" s="147"/>
    </row>
    <row r="226" spans="1:13" x14ac:dyDescent="0.25">
      <c r="A226" s="146"/>
      <c r="B226" s="138"/>
      <c r="C226" s="138"/>
      <c r="D226" s="145" t="s">
        <v>445</v>
      </c>
      <c r="E226" s="146" t="s">
        <v>198</v>
      </c>
      <c r="F226" s="146"/>
      <c r="G226" s="147"/>
      <c r="H226" s="147"/>
      <c r="I226" s="147"/>
      <c r="J226" s="147"/>
      <c r="K226" s="147"/>
      <c r="L226" s="147"/>
    </row>
    <row r="227" spans="1:13" x14ac:dyDescent="0.25">
      <c r="A227" s="146"/>
      <c r="B227" s="138"/>
      <c r="C227" s="138"/>
      <c r="D227" s="146" t="s">
        <v>432</v>
      </c>
      <c r="E227" s="146" t="s">
        <v>432</v>
      </c>
      <c r="F227" s="146"/>
      <c r="G227" s="147"/>
      <c r="H227" s="147"/>
      <c r="I227" s="147"/>
      <c r="J227" s="147"/>
      <c r="K227" s="147"/>
      <c r="L227" s="147"/>
    </row>
    <row r="229" spans="1:13" ht="25.5" x14ac:dyDescent="0.25">
      <c r="A229" s="79" t="s">
        <v>2</v>
      </c>
      <c r="B229" s="80" t="s">
        <v>181</v>
      </c>
      <c r="C229" s="80" t="s">
        <v>431</v>
      </c>
      <c r="D229" s="80" t="s">
        <v>419</v>
      </c>
      <c r="E229" s="81" t="s">
        <v>430</v>
      </c>
      <c r="F229" s="82"/>
      <c r="G229" s="80" t="s">
        <v>420</v>
      </c>
      <c r="H229" s="80" t="s">
        <v>446</v>
      </c>
      <c r="I229" s="80" t="s">
        <v>421</v>
      </c>
      <c r="J229" s="80" t="s">
        <v>422</v>
      </c>
      <c r="K229" s="80" t="s">
        <v>423</v>
      </c>
      <c r="L229" s="80" t="s">
        <v>424</v>
      </c>
      <c r="M229" s="80" t="s">
        <v>154</v>
      </c>
    </row>
    <row r="230" spans="1:13" x14ac:dyDescent="0.25">
      <c r="A230" s="146">
        <v>16</v>
      </c>
      <c r="B230" s="138"/>
      <c r="C230" s="138"/>
      <c r="D230" s="83"/>
      <c r="E230" s="142" t="s">
        <v>179</v>
      </c>
      <c r="F230" s="84" t="s">
        <v>194</v>
      </c>
      <c r="G230" s="85"/>
      <c r="H230" s="85"/>
      <c r="I230" s="85"/>
      <c r="J230" s="85"/>
      <c r="K230" s="85"/>
      <c r="L230" s="85"/>
      <c r="M230" s="86">
        <f>SUM(G230:L230)</f>
        <v>0</v>
      </c>
    </row>
    <row r="231" spans="1:13" x14ac:dyDescent="0.25">
      <c r="A231" s="146"/>
      <c r="B231" s="138"/>
      <c r="C231" s="138"/>
      <c r="D231" s="83"/>
      <c r="E231" s="143"/>
      <c r="F231" s="84" t="s">
        <v>195</v>
      </c>
      <c r="G231" s="85"/>
      <c r="H231" s="85"/>
      <c r="I231" s="85"/>
      <c r="J231" s="85"/>
      <c r="K231" s="85"/>
      <c r="L231" s="85"/>
      <c r="M231" s="86">
        <f t="shared" ref="M231:M238" si="95">SUM(G231:L231)</f>
        <v>0</v>
      </c>
    </row>
    <row r="232" spans="1:13" x14ac:dyDescent="0.25">
      <c r="A232" s="146"/>
      <c r="B232" s="138"/>
      <c r="C232" s="138"/>
      <c r="D232" s="83"/>
      <c r="E232" s="143"/>
      <c r="F232" s="84" t="s">
        <v>196</v>
      </c>
      <c r="G232" s="85"/>
      <c r="H232" s="85"/>
      <c r="I232" s="85"/>
      <c r="J232" s="85"/>
      <c r="K232" s="85"/>
      <c r="L232" s="85"/>
      <c r="M232" s="86">
        <f t="shared" si="95"/>
        <v>0</v>
      </c>
    </row>
    <row r="233" spans="1:13" x14ac:dyDescent="0.25">
      <c r="A233" s="146"/>
      <c r="B233" s="138"/>
      <c r="C233" s="138"/>
      <c r="D233" s="83"/>
      <c r="E233" s="144"/>
      <c r="F233" s="88" t="s">
        <v>425</v>
      </c>
      <c r="G233" s="89">
        <f t="shared" ref="G233" si="96">SUM(G230:G232)</f>
        <v>0</v>
      </c>
      <c r="H233" s="89">
        <f t="shared" ref="H233" si="97">SUM(H230:H232)</f>
        <v>0</v>
      </c>
      <c r="I233" s="89">
        <f t="shared" ref="I233:K233" si="98">SUM(I230:I232)</f>
        <v>0</v>
      </c>
      <c r="J233" s="89">
        <f t="shared" si="98"/>
        <v>0</v>
      </c>
      <c r="K233" s="89">
        <f t="shared" si="98"/>
        <v>0</v>
      </c>
      <c r="L233" s="89">
        <f>SUM(L230:L232)</f>
        <v>0</v>
      </c>
      <c r="M233" s="89">
        <f t="shared" si="95"/>
        <v>0</v>
      </c>
    </row>
    <row r="234" spans="1:13" x14ac:dyDescent="0.25">
      <c r="A234" s="146"/>
      <c r="B234" s="138"/>
      <c r="C234" s="138"/>
      <c r="D234" s="83"/>
      <c r="E234" s="142" t="s">
        <v>427</v>
      </c>
      <c r="F234" s="84" t="s">
        <v>194</v>
      </c>
      <c r="G234" s="85"/>
      <c r="H234" s="85"/>
      <c r="I234" s="85"/>
      <c r="J234" s="85"/>
      <c r="K234" s="85"/>
      <c r="L234" s="85"/>
      <c r="M234" s="86">
        <f t="shared" si="95"/>
        <v>0</v>
      </c>
    </row>
    <row r="235" spans="1:13" x14ac:dyDescent="0.25">
      <c r="A235" s="146"/>
      <c r="B235" s="138"/>
      <c r="C235" s="138"/>
      <c r="D235" s="83"/>
      <c r="E235" s="143"/>
      <c r="F235" s="84" t="s">
        <v>195</v>
      </c>
      <c r="G235" s="85"/>
      <c r="H235" s="85"/>
      <c r="I235" s="85"/>
      <c r="J235" s="85"/>
      <c r="K235" s="85"/>
      <c r="L235" s="85"/>
      <c r="M235" s="86">
        <f t="shared" si="95"/>
        <v>0</v>
      </c>
    </row>
    <row r="236" spans="1:13" x14ac:dyDescent="0.25">
      <c r="A236" s="146"/>
      <c r="B236" s="138"/>
      <c r="C236" s="138"/>
      <c r="D236" s="83"/>
      <c r="E236" s="143"/>
      <c r="F236" s="84" t="s">
        <v>196</v>
      </c>
      <c r="G236" s="85"/>
      <c r="H236" s="85"/>
      <c r="I236" s="85"/>
      <c r="J236" s="85"/>
      <c r="K236" s="85"/>
      <c r="L236" s="85"/>
      <c r="M236" s="86">
        <f t="shared" si="95"/>
        <v>0</v>
      </c>
    </row>
    <row r="237" spans="1:13" x14ac:dyDescent="0.25">
      <c r="A237" s="146"/>
      <c r="B237" s="138"/>
      <c r="C237" s="138"/>
      <c r="D237" s="83"/>
      <c r="E237" s="144"/>
      <c r="F237" s="88" t="s">
        <v>426</v>
      </c>
      <c r="G237" s="89">
        <f>SUM(G234:G236)</f>
        <v>0</v>
      </c>
      <c r="H237" s="89">
        <f>SUM(H234:H236)</f>
        <v>0</v>
      </c>
      <c r="I237" s="89">
        <f t="shared" ref="I237:K237" si="99">SUM(I234:I236)</f>
        <v>0</v>
      </c>
      <c r="J237" s="89">
        <f t="shared" si="99"/>
        <v>0</v>
      </c>
      <c r="K237" s="89">
        <f t="shared" si="99"/>
        <v>0</v>
      </c>
      <c r="L237" s="89">
        <f>SUM(L234:L236)</f>
        <v>0</v>
      </c>
      <c r="M237" s="89">
        <f t="shared" si="95"/>
        <v>0</v>
      </c>
    </row>
    <row r="238" spans="1:13" x14ac:dyDescent="0.25">
      <c r="A238" s="146"/>
      <c r="B238" s="138"/>
      <c r="C238" s="138"/>
      <c r="D238" s="83"/>
      <c r="E238" s="139" t="s">
        <v>428</v>
      </c>
      <c r="F238" s="139"/>
      <c r="G238" s="90">
        <f t="shared" ref="G238:L238" si="100">SUM(G233,G237)</f>
        <v>0</v>
      </c>
      <c r="H238" s="90">
        <f t="shared" si="100"/>
        <v>0</v>
      </c>
      <c r="I238" s="90">
        <f t="shared" si="100"/>
        <v>0</v>
      </c>
      <c r="J238" s="90">
        <f t="shared" si="100"/>
        <v>0</v>
      </c>
      <c r="K238" s="90">
        <f t="shared" si="100"/>
        <v>0</v>
      </c>
      <c r="L238" s="90">
        <f t="shared" si="100"/>
        <v>0</v>
      </c>
      <c r="M238" s="90">
        <f t="shared" si="95"/>
        <v>0</v>
      </c>
    </row>
    <row r="239" spans="1:13" x14ac:dyDescent="0.25">
      <c r="A239" s="146"/>
      <c r="B239" s="138"/>
      <c r="C239" s="138"/>
      <c r="D239" s="146" t="s">
        <v>182</v>
      </c>
      <c r="E239" s="146"/>
      <c r="F239" s="146"/>
      <c r="G239" s="147"/>
      <c r="H239" s="147"/>
      <c r="I239" s="147"/>
      <c r="J239" s="147"/>
      <c r="K239" s="147"/>
      <c r="L239" s="147"/>
    </row>
    <row r="240" spans="1:13" x14ac:dyDescent="0.25">
      <c r="A240" s="146"/>
      <c r="B240" s="138"/>
      <c r="C240" s="138"/>
      <c r="D240" s="146" t="s">
        <v>198</v>
      </c>
      <c r="E240" s="146" t="s">
        <v>198</v>
      </c>
      <c r="F240" s="146"/>
      <c r="G240" s="147"/>
      <c r="H240" s="147"/>
      <c r="I240" s="147"/>
      <c r="J240" s="147"/>
      <c r="K240" s="147"/>
      <c r="L240" s="147"/>
    </row>
    <row r="241" spans="1:13" x14ac:dyDescent="0.25">
      <c r="A241" s="146"/>
      <c r="B241" s="138"/>
      <c r="C241" s="138"/>
      <c r="D241" s="145" t="s">
        <v>445</v>
      </c>
      <c r="E241" s="146" t="s">
        <v>198</v>
      </c>
      <c r="F241" s="146"/>
      <c r="G241" s="147"/>
      <c r="H241" s="147"/>
      <c r="I241" s="147"/>
      <c r="J241" s="147"/>
      <c r="K241" s="147"/>
      <c r="L241" s="147"/>
    </row>
    <row r="242" spans="1:13" x14ac:dyDescent="0.25">
      <c r="A242" s="146"/>
      <c r="B242" s="138"/>
      <c r="C242" s="138"/>
      <c r="D242" s="146" t="s">
        <v>432</v>
      </c>
      <c r="E242" s="146" t="s">
        <v>432</v>
      </c>
      <c r="F242" s="146"/>
      <c r="G242" s="147"/>
      <c r="H242" s="147"/>
      <c r="I242" s="147"/>
      <c r="J242" s="147"/>
      <c r="K242" s="147"/>
      <c r="L242" s="147"/>
    </row>
    <row r="244" spans="1:13" ht="25.5" x14ac:dyDescent="0.25">
      <c r="A244" s="79" t="s">
        <v>2</v>
      </c>
      <c r="B244" s="80" t="s">
        <v>181</v>
      </c>
      <c r="C244" s="80" t="s">
        <v>431</v>
      </c>
      <c r="D244" s="80" t="s">
        <v>419</v>
      </c>
      <c r="E244" s="81" t="s">
        <v>430</v>
      </c>
      <c r="F244" s="82"/>
      <c r="G244" s="80" t="s">
        <v>420</v>
      </c>
      <c r="H244" s="80" t="s">
        <v>446</v>
      </c>
      <c r="I244" s="80" t="s">
        <v>421</v>
      </c>
      <c r="J244" s="80" t="s">
        <v>422</v>
      </c>
      <c r="K244" s="80" t="s">
        <v>423</v>
      </c>
      <c r="L244" s="80" t="s">
        <v>424</v>
      </c>
      <c r="M244" s="80" t="s">
        <v>154</v>
      </c>
    </row>
    <row r="245" spans="1:13" x14ac:dyDescent="0.25">
      <c r="A245" s="146">
        <v>17</v>
      </c>
      <c r="B245" s="138"/>
      <c r="C245" s="138"/>
      <c r="D245" s="83"/>
      <c r="E245" s="142" t="s">
        <v>179</v>
      </c>
      <c r="F245" s="84" t="s">
        <v>194</v>
      </c>
      <c r="G245" s="85"/>
      <c r="H245" s="85"/>
      <c r="I245" s="85"/>
      <c r="J245" s="85"/>
      <c r="K245" s="85"/>
      <c r="L245" s="85"/>
      <c r="M245" s="86">
        <f>SUM(G245:L245)</f>
        <v>0</v>
      </c>
    </row>
    <row r="246" spans="1:13" x14ac:dyDescent="0.25">
      <c r="A246" s="146"/>
      <c r="B246" s="138"/>
      <c r="C246" s="138"/>
      <c r="D246" s="83"/>
      <c r="E246" s="143"/>
      <c r="F246" s="84" t="s">
        <v>195</v>
      </c>
      <c r="G246" s="85"/>
      <c r="H246" s="85"/>
      <c r="I246" s="85"/>
      <c r="J246" s="85"/>
      <c r="K246" s="85"/>
      <c r="L246" s="85"/>
      <c r="M246" s="86">
        <f t="shared" ref="M246:M253" si="101">SUM(G246:L246)</f>
        <v>0</v>
      </c>
    </row>
    <row r="247" spans="1:13" x14ac:dyDescent="0.25">
      <c r="A247" s="146"/>
      <c r="B247" s="138"/>
      <c r="C247" s="138"/>
      <c r="D247" s="83"/>
      <c r="E247" s="143"/>
      <c r="F247" s="84" t="s">
        <v>196</v>
      </c>
      <c r="G247" s="85"/>
      <c r="H247" s="85"/>
      <c r="I247" s="85"/>
      <c r="J247" s="85"/>
      <c r="K247" s="85"/>
      <c r="L247" s="85"/>
      <c r="M247" s="86">
        <f t="shared" si="101"/>
        <v>0</v>
      </c>
    </row>
    <row r="248" spans="1:13" x14ac:dyDescent="0.25">
      <c r="A248" s="146"/>
      <c r="B248" s="138"/>
      <c r="C248" s="138"/>
      <c r="D248" s="83"/>
      <c r="E248" s="144"/>
      <c r="F248" s="88" t="s">
        <v>425</v>
      </c>
      <c r="G248" s="89">
        <f t="shared" ref="G248" si="102">SUM(G245:G247)</f>
        <v>0</v>
      </c>
      <c r="H248" s="89">
        <f t="shared" ref="H248" si="103">SUM(H245:H247)</f>
        <v>0</v>
      </c>
      <c r="I248" s="89">
        <f t="shared" ref="I248:K248" si="104">SUM(I245:I247)</f>
        <v>0</v>
      </c>
      <c r="J248" s="89">
        <f t="shared" si="104"/>
        <v>0</v>
      </c>
      <c r="K248" s="89">
        <f t="shared" si="104"/>
        <v>0</v>
      </c>
      <c r="L248" s="89">
        <f>SUM(L245:L247)</f>
        <v>0</v>
      </c>
      <c r="M248" s="89">
        <f t="shared" si="101"/>
        <v>0</v>
      </c>
    </row>
    <row r="249" spans="1:13" x14ac:dyDescent="0.25">
      <c r="A249" s="146"/>
      <c r="B249" s="138"/>
      <c r="C249" s="138"/>
      <c r="D249" s="83"/>
      <c r="E249" s="142" t="s">
        <v>427</v>
      </c>
      <c r="F249" s="84" t="s">
        <v>194</v>
      </c>
      <c r="G249" s="85"/>
      <c r="H249" s="85"/>
      <c r="I249" s="85"/>
      <c r="J249" s="85"/>
      <c r="K249" s="85"/>
      <c r="L249" s="85"/>
      <c r="M249" s="86">
        <f t="shared" si="101"/>
        <v>0</v>
      </c>
    </row>
    <row r="250" spans="1:13" x14ac:dyDescent="0.25">
      <c r="A250" s="146"/>
      <c r="B250" s="138"/>
      <c r="C250" s="138"/>
      <c r="D250" s="83"/>
      <c r="E250" s="143"/>
      <c r="F250" s="84" t="s">
        <v>195</v>
      </c>
      <c r="G250" s="85"/>
      <c r="H250" s="85"/>
      <c r="I250" s="85"/>
      <c r="J250" s="85"/>
      <c r="K250" s="85"/>
      <c r="L250" s="85"/>
      <c r="M250" s="86">
        <f t="shared" si="101"/>
        <v>0</v>
      </c>
    </row>
    <row r="251" spans="1:13" x14ac:dyDescent="0.25">
      <c r="A251" s="146"/>
      <c r="B251" s="138"/>
      <c r="C251" s="138"/>
      <c r="D251" s="83"/>
      <c r="E251" s="143"/>
      <c r="F251" s="84" t="s">
        <v>196</v>
      </c>
      <c r="G251" s="85"/>
      <c r="H251" s="85"/>
      <c r="I251" s="85"/>
      <c r="J251" s="85"/>
      <c r="K251" s="85"/>
      <c r="L251" s="85"/>
      <c r="M251" s="86">
        <f t="shared" si="101"/>
        <v>0</v>
      </c>
    </row>
    <row r="252" spans="1:13" x14ac:dyDescent="0.25">
      <c r="A252" s="146"/>
      <c r="B252" s="138"/>
      <c r="C252" s="138"/>
      <c r="D252" s="83"/>
      <c r="E252" s="144"/>
      <c r="F252" s="88" t="s">
        <v>426</v>
      </c>
      <c r="G252" s="89">
        <f>SUM(G249:G251)</f>
        <v>0</v>
      </c>
      <c r="H252" s="89">
        <f>SUM(H249:H251)</f>
        <v>0</v>
      </c>
      <c r="I252" s="89">
        <f t="shared" ref="I252:K252" si="105">SUM(I249:I251)</f>
        <v>0</v>
      </c>
      <c r="J252" s="89">
        <f t="shared" si="105"/>
        <v>0</v>
      </c>
      <c r="K252" s="89">
        <f t="shared" si="105"/>
        <v>0</v>
      </c>
      <c r="L252" s="89">
        <f>SUM(L249:L251)</f>
        <v>0</v>
      </c>
      <c r="M252" s="89">
        <f t="shared" si="101"/>
        <v>0</v>
      </c>
    </row>
    <row r="253" spans="1:13" x14ac:dyDescent="0.25">
      <c r="A253" s="146"/>
      <c r="B253" s="138"/>
      <c r="C253" s="138"/>
      <c r="D253" s="83"/>
      <c r="E253" s="139" t="s">
        <v>428</v>
      </c>
      <c r="F253" s="139"/>
      <c r="G253" s="90">
        <f t="shared" ref="G253:L253" si="106">SUM(G248,G252)</f>
        <v>0</v>
      </c>
      <c r="H253" s="90">
        <f t="shared" si="106"/>
        <v>0</v>
      </c>
      <c r="I253" s="90">
        <f t="shared" si="106"/>
        <v>0</v>
      </c>
      <c r="J253" s="90">
        <f t="shared" si="106"/>
        <v>0</v>
      </c>
      <c r="K253" s="90">
        <f t="shared" si="106"/>
        <v>0</v>
      </c>
      <c r="L253" s="90">
        <f t="shared" si="106"/>
        <v>0</v>
      </c>
      <c r="M253" s="90">
        <f t="shared" si="101"/>
        <v>0</v>
      </c>
    </row>
    <row r="254" spans="1:13" x14ac:dyDescent="0.25">
      <c r="A254" s="146"/>
      <c r="B254" s="138"/>
      <c r="C254" s="138"/>
      <c r="D254" s="146" t="s">
        <v>182</v>
      </c>
      <c r="E254" s="146"/>
      <c r="F254" s="146"/>
      <c r="G254" s="147"/>
      <c r="H254" s="147"/>
      <c r="I254" s="147"/>
      <c r="J254" s="147"/>
      <c r="K254" s="147"/>
      <c r="L254" s="147"/>
    </row>
    <row r="255" spans="1:13" x14ac:dyDescent="0.25">
      <c r="A255" s="146"/>
      <c r="B255" s="138"/>
      <c r="C255" s="138"/>
      <c r="D255" s="146" t="s">
        <v>198</v>
      </c>
      <c r="E255" s="146" t="s">
        <v>198</v>
      </c>
      <c r="F255" s="146"/>
      <c r="G255" s="147"/>
      <c r="H255" s="147"/>
      <c r="I255" s="147"/>
      <c r="J255" s="147"/>
      <c r="K255" s="147"/>
      <c r="L255" s="147"/>
    </row>
    <row r="256" spans="1:13" x14ac:dyDescent="0.25">
      <c r="A256" s="146"/>
      <c r="B256" s="138"/>
      <c r="C256" s="138"/>
      <c r="D256" s="145" t="s">
        <v>445</v>
      </c>
      <c r="E256" s="146" t="s">
        <v>198</v>
      </c>
      <c r="F256" s="146"/>
      <c r="G256" s="147"/>
      <c r="H256" s="147"/>
      <c r="I256" s="147"/>
      <c r="J256" s="147"/>
      <c r="K256" s="147"/>
      <c r="L256" s="147"/>
    </row>
    <row r="257" spans="1:13" x14ac:dyDescent="0.25">
      <c r="A257" s="146"/>
      <c r="B257" s="138"/>
      <c r="C257" s="138"/>
      <c r="D257" s="146" t="s">
        <v>432</v>
      </c>
      <c r="E257" s="146" t="s">
        <v>432</v>
      </c>
      <c r="F257" s="146"/>
      <c r="G257" s="147"/>
      <c r="H257" s="147"/>
      <c r="I257" s="147"/>
      <c r="J257" s="147"/>
      <c r="K257" s="147"/>
      <c r="L257" s="147"/>
    </row>
    <row r="259" spans="1:13" ht="25.5" x14ac:dyDescent="0.25">
      <c r="A259" s="79" t="s">
        <v>2</v>
      </c>
      <c r="B259" s="80" t="s">
        <v>181</v>
      </c>
      <c r="C259" s="80" t="s">
        <v>431</v>
      </c>
      <c r="D259" s="80" t="s">
        <v>419</v>
      </c>
      <c r="E259" s="81" t="s">
        <v>430</v>
      </c>
      <c r="F259" s="82"/>
      <c r="G259" s="80" t="s">
        <v>420</v>
      </c>
      <c r="H259" s="80" t="s">
        <v>446</v>
      </c>
      <c r="I259" s="80" t="s">
        <v>421</v>
      </c>
      <c r="J259" s="80" t="s">
        <v>422</v>
      </c>
      <c r="K259" s="80" t="s">
        <v>423</v>
      </c>
      <c r="L259" s="80" t="s">
        <v>424</v>
      </c>
      <c r="M259" s="80" t="s">
        <v>154</v>
      </c>
    </row>
    <row r="260" spans="1:13" x14ac:dyDescent="0.25">
      <c r="A260" s="146">
        <v>18</v>
      </c>
      <c r="B260" s="138"/>
      <c r="C260" s="138"/>
      <c r="D260" s="83"/>
      <c r="E260" s="142" t="s">
        <v>179</v>
      </c>
      <c r="F260" s="84" t="s">
        <v>194</v>
      </c>
      <c r="G260" s="85"/>
      <c r="H260" s="85"/>
      <c r="I260" s="85"/>
      <c r="J260" s="85"/>
      <c r="K260" s="85"/>
      <c r="L260" s="85"/>
      <c r="M260" s="86">
        <f>SUM(G260:L260)</f>
        <v>0</v>
      </c>
    </row>
    <row r="261" spans="1:13" x14ac:dyDescent="0.25">
      <c r="A261" s="146"/>
      <c r="B261" s="138"/>
      <c r="C261" s="138"/>
      <c r="D261" s="83"/>
      <c r="E261" s="143"/>
      <c r="F261" s="84" t="s">
        <v>195</v>
      </c>
      <c r="G261" s="85"/>
      <c r="H261" s="85"/>
      <c r="I261" s="85"/>
      <c r="J261" s="85"/>
      <c r="K261" s="85"/>
      <c r="L261" s="85"/>
      <c r="M261" s="86">
        <f t="shared" ref="M261:M268" si="107">SUM(G261:L261)</f>
        <v>0</v>
      </c>
    </row>
    <row r="262" spans="1:13" x14ac:dyDescent="0.25">
      <c r="A262" s="146"/>
      <c r="B262" s="138"/>
      <c r="C262" s="138"/>
      <c r="D262" s="83"/>
      <c r="E262" s="143"/>
      <c r="F262" s="84" t="s">
        <v>196</v>
      </c>
      <c r="G262" s="85"/>
      <c r="H262" s="85"/>
      <c r="I262" s="85"/>
      <c r="J262" s="85"/>
      <c r="K262" s="85"/>
      <c r="L262" s="85"/>
      <c r="M262" s="86">
        <f t="shared" si="107"/>
        <v>0</v>
      </c>
    </row>
    <row r="263" spans="1:13" x14ac:dyDescent="0.25">
      <c r="A263" s="146"/>
      <c r="B263" s="138"/>
      <c r="C263" s="138"/>
      <c r="D263" s="83"/>
      <c r="E263" s="144"/>
      <c r="F263" s="88" t="s">
        <v>425</v>
      </c>
      <c r="G263" s="89">
        <f t="shared" ref="G263" si="108">SUM(G260:G262)</f>
        <v>0</v>
      </c>
      <c r="H263" s="89">
        <f t="shared" ref="H263" si="109">SUM(H260:H262)</f>
        <v>0</v>
      </c>
      <c r="I263" s="89">
        <f t="shared" ref="I263:K263" si="110">SUM(I260:I262)</f>
        <v>0</v>
      </c>
      <c r="J263" s="89">
        <f t="shared" si="110"/>
        <v>0</v>
      </c>
      <c r="K263" s="89">
        <f t="shared" si="110"/>
        <v>0</v>
      </c>
      <c r="L263" s="89">
        <f>SUM(L260:L262)</f>
        <v>0</v>
      </c>
      <c r="M263" s="89">
        <f t="shared" si="107"/>
        <v>0</v>
      </c>
    </row>
    <row r="264" spans="1:13" x14ac:dyDescent="0.25">
      <c r="A264" s="146"/>
      <c r="B264" s="138"/>
      <c r="C264" s="138"/>
      <c r="D264" s="83"/>
      <c r="E264" s="142" t="s">
        <v>427</v>
      </c>
      <c r="F264" s="84" t="s">
        <v>194</v>
      </c>
      <c r="G264" s="85"/>
      <c r="H264" s="85"/>
      <c r="I264" s="85"/>
      <c r="J264" s="85"/>
      <c r="K264" s="85"/>
      <c r="L264" s="85"/>
      <c r="M264" s="86">
        <f t="shared" si="107"/>
        <v>0</v>
      </c>
    </row>
    <row r="265" spans="1:13" x14ac:dyDescent="0.25">
      <c r="A265" s="146"/>
      <c r="B265" s="138"/>
      <c r="C265" s="138"/>
      <c r="D265" s="83"/>
      <c r="E265" s="143"/>
      <c r="F265" s="84" t="s">
        <v>195</v>
      </c>
      <c r="G265" s="85"/>
      <c r="H265" s="85"/>
      <c r="I265" s="85"/>
      <c r="J265" s="85"/>
      <c r="K265" s="85"/>
      <c r="L265" s="85"/>
      <c r="M265" s="86">
        <f t="shared" si="107"/>
        <v>0</v>
      </c>
    </row>
    <row r="266" spans="1:13" x14ac:dyDescent="0.25">
      <c r="A266" s="146"/>
      <c r="B266" s="138"/>
      <c r="C266" s="138"/>
      <c r="D266" s="83"/>
      <c r="E266" s="143"/>
      <c r="F266" s="84" t="s">
        <v>196</v>
      </c>
      <c r="G266" s="85"/>
      <c r="H266" s="85"/>
      <c r="I266" s="85"/>
      <c r="J266" s="85"/>
      <c r="K266" s="85"/>
      <c r="L266" s="85"/>
      <c r="M266" s="86">
        <f t="shared" si="107"/>
        <v>0</v>
      </c>
    </row>
    <row r="267" spans="1:13" x14ac:dyDescent="0.25">
      <c r="A267" s="146"/>
      <c r="B267" s="138"/>
      <c r="C267" s="138"/>
      <c r="D267" s="83"/>
      <c r="E267" s="144"/>
      <c r="F267" s="88" t="s">
        <v>426</v>
      </c>
      <c r="G267" s="89">
        <f>SUM(G264:G266)</f>
        <v>0</v>
      </c>
      <c r="H267" s="89">
        <f>SUM(H264:H266)</f>
        <v>0</v>
      </c>
      <c r="I267" s="89">
        <f t="shared" ref="I267:K267" si="111">SUM(I264:I266)</f>
        <v>0</v>
      </c>
      <c r="J267" s="89">
        <f t="shared" si="111"/>
        <v>0</v>
      </c>
      <c r="K267" s="89">
        <f t="shared" si="111"/>
        <v>0</v>
      </c>
      <c r="L267" s="89">
        <f>SUM(L264:L266)</f>
        <v>0</v>
      </c>
      <c r="M267" s="89">
        <f t="shared" si="107"/>
        <v>0</v>
      </c>
    </row>
    <row r="268" spans="1:13" x14ac:dyDescent="0.25">
      <c r="A268" s="146"/>
      <c r="B268" s="138"/>
      <c r="C268" s="138"/>
      <c r="D268" s="83"/>
      <c r="E268" s="139" t="s">
        <v>428</v>
      </c>
      <c r="F268" s="139"/>
      <c r="G268" s="90">
        <f t="shared" ref="G268:L268" si="112">SUM(G263,G267)</f>
        <v>0</v>
      </c>
      <c r="H268" s="90">
        <f t="shared" si="112"/>
        <v>0</v>
      </c>
      <c r="I268" s="90">
        <f t="shared" si="112"/>
        <v>0</v>
      </c>
      <c r="J268" s="90">
        <f t="shared" si="112"/>
        <v>0</v>
      </c>
      <c r="K268" s="90">
        <f t="shared" si="112"/>
        <v>0</v>
      </c>
      <c r="L268" s="90">
        <f t="shared" si="112"/>
        <v>0</v>
      </c>
      <c r="M268" s="90">
        <f t="shared" si="107"/>
        <v>0</v>
      </c>
    </row>
    <row r="269" spans="1:13" x14ac:dyDescent="0.25">
      <c r="A269" s="146"/>
      <c r="B269" s="138"/>
      <c r="C269" s="138"/>
      <c r="D269" s="146" t="s">
        <v>182</v>
      </c>
      <c r="E269" s="146"/>
      <c r="F269" s="146"/>
      <c r="G269" s="147"/>
      <c r="H269" s="147"/>
      <c r="I269" s="147"/>
      <c r="J269" s="147"/>
      <c r="K269" s="147"/>
      <c r="L269" s="147"/>
    </row>
    <row r="270" spans="1:13" x14ac:dyDescent="0.25">
      <c r="A270" s="146"/>
      <c r="B270" s="138"/>
      <c r="C270" s="138"/>
      <c r="D270" s="146" t="s">
        <v>198</v>
      </c>
      <c r="E270" s="146" t="s">
        <v>198</v>
      </c>
      <c r="F270" s="146"/>
      <c r="G270" s="147"/>
      <c r="H270" s="147"/>
      <c r="I270" s="147"/>
      <c r="J270" s="147"/>
      <c r="K270" s="147"/>
      <c r="L270" s="147"/>
    </row>
    <row r="271" spans="1:13" x14ac:dyDescent="0.25">
      <c r="A271" s="146"/>
      <c r="B271" s="138"/>
      <c r="C271" s="138"/>
      <c r="D271" s="145" t="s">
        <v>445</v>
      </c>
      <c r="E271" s="146" t="s">
        <v>198</v>
      </c>
      <c r="F271" s="146"/>
      <c r="G271" s="147"/>
      <c r="H271" s="147"/>
      <c r="I271" s="147"/>
      <c r="J271" s="147"/>
      <c r="K271" s="147"/>
      <c r="L271" s="147"/>
    </row>
    <row r="272" spans="1:13" x14ac:dyDescent="0.25">
      <c r="A272" s="146"/>
      <c r="B272" s="138"/>
      <c r="C272" s="138"/>
      <c r="D272" s="146" t="s">
        <v>432</v>
      </c>
      <c r="E272" s="146" t="s">
        <v>432</v>
      </c>
      <c r="F272" s="146"/>
      <c r="G272" s="147"/>
      <c r="H272" s="147"/>
      <c r="I272" s="147"/>
      <c r="J272" s="147"/>
      <c r="K272" s="147"/>
      <c r="L272" s="147"/>
    </row>
    <row r="274" spans="1:13" ht="25.5" x14ac:dyDescent="0.25">
      <c r="A274" s="79" t="s">
        <v>2</v>
      </c>
      <c r="B274" s="80" t="s">
        <v>181</v>
      </c>
      <c r="C274" s="80" t="s">
        <v>431</v>
      </c>
      <c r="D274" s="80" t="s">
        <v>419</v>
      </c>
      <c r="E274" s="81" t="s">
        <v>430</v>
      </c>
      <c r="F274" s="82"/>
      <c r="G274" s="80" t="s">
        <v>420</v>
      </c>
      <c r="H274" s="80" t="s">
        <v>446</v>
      </c>
      <c r="I274" s="80" t="s">
        <v>421</v>
      </c>
      <c r="J274" s="80" t="s">
        <v>422</v>
      </c>
      <c r="K274" s="80" t="s">
        <v>423</v>
      </c>
      <c r="L274" s="80" t="s">
        <v>424</v>
      </c>
      <c r="M274" s="80" t="s">
        <v>154</v>
      </c>
    </row>
    <row r="275" spans="1:13" x14ac:dyDescent="0.25">
      <c r="A275" s="146">
        <v>19</v>
      </c>
      <c r="B275" s="138"/>
      <c r="C275" s="138"/>
      <c r="D275" s="83"/>
      <c r="E275" s="142" t="s">
        <v>179</v>
      </c>
      <c r="F275" s="84" t="s">
        <v>194</v>
      </c>
      <c r="G275" s="85"/>
      <c r="H275" s="85"/>
      <c r="I275" s="85"/>
      <c r="J275" s="85"/>
      <c r="K275" s="85"/>
      <c r="L275" s="85"/>
      <c r="M275" s="86">
        <f>SUM(G275:L275)</f>
        <v>0</v>
      </c>
    </row>
    <row r="276" spans="1:13" x14ac:dyDescent="0.25">
      <c r="A276" s="146"/>
      <c r="B276" s="138"/>
      <c r="C276" s="138"/>
      <c r="D276" s="83"/>
      <c r="E276" s="143"/>
      <c r="F276" s="84" t="s">
        <v>195</v>
      </c>
      <c r="G276" s="85"/>
      <c r="H276" s="85"/>
      <c r="I276" s="85"/>
      <c r="J276" s="85"/>
      <c r="K276" s="85"/>
      <c r="L276" s="85"/>
      <c r="M276" s="86">
        <f t="shared" ref="M276:M283" si="113">SUM(G276:L276)</f>
        <v>0</v>
      </c>
    </row>
    <row r="277" spans="1:13" x14ac:dyDescent="0.25">
      <c r="A277" s="146"/>
      <c r="B277" s="138"/>
      <c r="C277" s="138"/>
      <c r="D277" s="83"/>
      <c r="E277" s="143"/>
      <c r="F277" s="84" t="s">
        <v>196</v>
      </c>
      <c r="G277" s="85"/>
      <c r="H277" s="85"/>
      <c r="I277" s="85"/>
      <c r="J277" s="85"/>
      <c r="K277" s="85"/>
      <c r="L277" s="85"/>
      <c r="M277" s="86">
        <f t="shared" si="113"/>
        <v>0</v>
      </c>
    </row>
    <row r="278" spans="1:13" x14ac:dyDescent="0.25">
      <c r="A278" s="146"/>
      <c r="B278" s="138"/>
      <c r="C278" s="138"/>
      <c r="D278" s="83"/>
      <c r="E278" s="144"/>
      <c r="F278" s="88" t="s">
        <v>425</v>
      </c>
      <c r="G278" s="89">
        <f t="shared" ref="G278" si="114">SUM(G275:G277)</f>
        <v>0</v>
      </c>
      <c r="H278" s="89">
        <f t="shared" ref="H278" si="115">SUM(H275:H277)</f>
        <v>0</v>
      </c>
      <c r="I278" s="89">
        <f t="shared" ref="I278:K278" si="116">SUM(I275:I277)</f>
        <v>0</v>
      </c>
      <c r="J278" s="89">
        <f t="shared" si="116"/>
        <v>0</v>
      </c>
      <c r="K278" s="89">
        <f t="shared" si="116"/>
        <v>0</v>
      </c>
      <c r="L278" s="89">
        <f>SUM(L275:L277)</f>
        <v>0</v>
      </c>
      <c r="M278" s="89">
        <f t="shared" si="113"/>
        <v>0</v>
      </c>
    </row>
    <row r="279" spans="1:13" x14ac:dyDescent="0.25">
      <c r="A279" s="146"/>
      <c r="B279" s="138"/>
      <c r="C279" s="138"/>
      <c r="D279" s="83"/>
      <c r="E279" s="142" t="s">
        <v>427</v>
      </c>
      <c r="F279" s="84" t="s">
        <v>194</v>
      </c>
      <c r="G279" s="85"/>
      <c r="H279" s="85"/>
      <c r="I279" s="85"/>
      <c r="J279" s="85"/>
      <c r="K279" s="85"/>
      <c r="L279" s="85"/>
      <c r="M279" s="86">
        <f t="shared" si="113"/>
        <v>0</v>
      </c>
    </row>
    <row r="280" spans="1:13" x14ac:dyDescent="0.25">
      <c r="A280" s="146"/>
      <c r="B280" s="138"/>
      <c r="C280" s="138"/>
      <c r="D280" s="83"/>
      <c r="E280" s="143"/>
      <c r="F280" s="84" t="s">
        <v>195</v>
      </c>
      <c r="G280" s="85"/>
      <c r="H280" s="85"/>
      <c r="I280" s="85"/>
      <c r="J280" s="85"/>
      <c r="K280" s="85"/>
      <c r="L280" s="85"/>
      <c r="M280" s="86">
        <f t="shared" si="113"/>
        <v>0</v>
      </c>
    </row>
    <row r="281" spans="1:13" x14ac:dyDescent="0.25">
      <c r="A281" s="146"/>
      <c r="B281" s="138"/>
      <c r="C281" s="138"/>
      <c r="D281" s="83"/>
      <c r="E281" s="143"/>
      <c r="F281" s="84" t="s">
        <v>196</v>
      </c>
      <c r="G281" s="85"/>
      <c r="H281" s="85"/>
      <c r="I281" s="85"/>
      <c r="J281" s="85"/>
      <c r="K281" s="85"/>
      <c r="L281" s="85"/>
      <c r="M281" s="86">
        <f t="shared" si="113"/>
        <v>0</v>
      </c>
    </row>
    <row r="282" spans="1:13" x14ac:dyDescent="0.25">
      <c r="A282" s="146"/>
      <c r="B282" s="138"/>
      <c r="C282" s="138"/>
      <c r="D282" s="83"/>
      <c r="E282" s="144"/>
      <c r="F282" s="88" t="s">
        <v>426</v>
      </c>
      <c r="G282" s="89">
        <f>SUM(G279:G281)</f>
        <v>0</v>
      </c>
      <c r="H282" s="89">
        <f>SUM(H279:H281)</f>
        <v>0</v>
      </c>
      <c r="I282" s="89">
        <f t="shared" ref="I282:K282" si="117">SUM(I279:I281)</f>
        <v>0</v>
      </c>
      <c r="J282" s="89">
        <f t="shared" si="117"/>
        <v>0</v>
      </c>
      <c r="K282" s="89">
        <f t="shared" si="117"/>
        <v>0</v>
      </c>
      <c r="L282" s="89">
        <f>SUM(L279:L281)</f>
        <v>0</v>
      </c>
      <c r="M282" s="89">
        <f t="shared" si="113"/>
        <v>0</v>
      </c>
    </row>
    <row r="283" spans="1:13" x14ac:dyDescent="0.25">
      <c r="A283" s="146"/>
      <c r="B283" s="138"/>
      <c r="C283" s="138"/>
      <c r="D283" s="83"/>
      <c r="E283" s="139" t="s">
        <v>428</v>
      </c>
      <c r="F283" s="139"/>
      <c r="G283" s="90">
        <f t="shared" ref="G283:L283" si="118">SUM(G278,G282)</f>
        <v>0</v>
      </c>
      <c r="H283" s="90">
        <f t="shared" si="118"/>
        <v>0</v>
      </c>
      <c r="I283" s="90">
        <f t="shared" si="118"/>
        <v>0</v>
      </c>
      <c r="J283" s="90">
        <f t="shared" si="118"/>
        <v>0</v>
      </c>
      <c r="K283" s="90">
        <f t="shared" si="118"/>
        <v>0</v>
      </c>
      <c r="L283" s="90">
        <f t="shared" si="118"/>
        <v>0</v>
      </c>
      <c r="M283" s="90">
        <f t="shared" si="113"/>
        <v>0</v>
      </c>
    </row>
    <row r="284" spans="1:13" x14ac:dyDescent="0.25">
      <c r="A284" s="146"/>
      <c r="B284" s="138"/>
      <c r="C284" s="138"/>
      <c r="D284" s="146" t="s">
        <v>182</v>
      </c>
      <c r="E284" s="146"/>
      <c r="F284" s="146"/>
      <c r="G284" s="147"/>
      <c r="H284" s="147"/>
      <c r="I284" s="147"/>
      <c r="J284" s="147"/>
      <c r="K284" s="147"/>
      <c r="L284" s="147"/>
    </row>
    <row r="285" spans="1:13" x14ac:dyDescent="0.25">
      <c r="A285" s="146"/>
      <c r="B285" s="138"/>
      <c r="C285" s="138"/>
      <c r="D285" s="146" t="s">
        <v>198</v>
      </c>
      <c r="E285" s="146" t="s">
        <v>198</v>
      </c>
      <c r="F285" s="146"/>
      <c r="G285" s="147"/>
      <c r="H285" s="147"/>
      <c r="I285" s="147"/>
      <c r="J285" s="147"/>
      <c r="K285" s="147"/>
      <c r="L285" s="147"/>
    </row>
    <row r="286" spans="1:13" x14ac:dyDescent="0.25">
      <c r="A286" s="146"/>
      <c r="B286" s="138"/>
      <c r="C286" s="138"/>
      <c r="D286" s="145" t="s">
        <v>445</v>
      </c>
      <c r="E286" s="146" t="s">
        <v>198</v>
      </c>
      <c r="F286" s="146"/>
      <c r="G286" s="147"/>
      <c r="H286" s="147"/>
      <c r="I286" s="147"/>
      <c r="J286" s="147"/>
      <c r="K286" s="147"/>
      <c r="L286" s="147"/>
    </row>
    <row r="287" spans="1:13" x14ac:dyDescent="0.25">
      <c r="A287" s="146"/>
      <c r="B287" s="138"/>
      <c r="C287" s="138"/>
      <c r="D287" s="146" t="s">
        <v>432</v>
      </c>
      <c r="E287" s="146" t="s">
        <v>432</v>
      </c>
      <c r="F287" s="146"/>
      <c r="G287" s="147"/>
      <c r="H287" s="147"/>
      <c r="I287" s="147"/>
      <c r="J287" s="147"/>
      <c r="K287" s="147"/>
      <c r="L287" s="147"/>
    </row>
    <row r="289" spans="1:13" ht="25.5" x14ac:dyDescent="0.25">
      <c r="A289" s="79" t="s">
        <v>2</v>
      </c>
      <c r="B289" s="80" t="s">
        <v>181</v>
      </c>
      <c r="C289" s="80" t="s">
        <v>431</v>
      </c>
      <c r="D289" s="80" t="s">
        <v>419</v>
      </c>
      <c r="E289" s="81" t="s">
        <v>430</v>
      </c>
      <c r="F289" s="82"/>
      <c r="G289" s="80" t="s">
        <v>420</v>
      </c>
      <c r="H289" s="80" t="s">
        <v>446</v>
      </c>
      <c r="I289" s="80" t="s">
        <v>421</v>
      </c>
      <c r="J289" s="80" t="s">
        <v>422</v>
      </c>
      <c r="K289" s="80" t="s">
        <v>423</v>
      </c>
      <c r="L289" s="80" t="s">
        <v>424</v>
      </c>
      <c r="M289" s="80" t="s">
        <v>154</v>
      </c>
    </row>
    <row r="290" spans="1:13" x14ac:dyDescent="0.25">
      <c r="A290" s="146">
        <v>20</v>
      </c>
      <c r="B290" s="138"/>
      <c r="C290" s="138"/>
      <c r="D290" s="83"/>
      <c r="E290" s="142" t="s">
        <v>179</v>
      </c>
      <c r="F290" s="84" t="s">
        <v>194</v>
      </c>
      <c r="G290" s="85"/>
      <c r="H290" s="85"/>
      <c r="I290" s="85"/>
      <c r="J290" s="85"/>
      <c r="K290" s="85"/>
      <c r="L290" s="85"/>
      <c r="M290" s="86">
        <f>SUM(G290:L290)</f>
        <v>0</v>
      </c>
    </row>
    <row r="291" spans="1:13" x14ac:dyDescent="0.25">
      <c r="A291" s="146"/>
      <c r="B291" s="138"/>
      <c r="C291" s="138"/>
      <c r="D291" s="83"/>
      <c r="E291" s="143"/>
      <c r="F291" s="84" t="s">
        <v>195</v>
      </c>
      <c r="G291" s="85"/>
      <c r="H291" s="85"/>
      <c r="I291" s="85"/>
      <c r="J291" s="85"/>
      <c r="K291" s="85"/>
      <c r="L291" s="85"/>
      <c r="M291" s="86">
        <f t="shared" ref="M291:M298" si="119">SUM(G291:L291)</f>
        <v>0</v>
      </c>
    </row>
    <row r="292" spans="1:13" x14ac:dyDescent="0.25">
      <c r="A292" s="146"/>
      <c r="B292" s="138"/>
      <c r="C292" s="138"/>
      <c r="D292" s="83"/>
      <c r="E292" s="143"/>
      <c r="F292" s="84" t="s">
        <v>196</v>
      </c>
      <c r="G292" s="85"/>
      <c r="H292" s="85"/>
      <c r="I292" s="85"/>
      <c r="J292" s="85"/>
      <c r="K292" s="85"/>
      <c r="L292" s="85"/>
      <c r="M292" s="86">
        <f t="shared" si="119"/>
        <v>0</v>
      </c>
    </row>
    <row r="293" spans="1:13" x14ac:dyDescent="0.25">
      <c r="A293" s="146"/>
      <c r="B293" s="138"/>
      <c r="C293" s="138"/>
      <c r="D293" s="83"/>
      <c r="E293" s="144"/>
      <c r="F293" s="88" t="s">
        <v>425</v>
      </c>
      <c r="G293" s="89">
        <f t="shared" ref="G293" si="120">SUM(G290:G292)</f>
        <v>0</v>
      </c>
      <c r="H293" s="89">
        <f t="shared" ref="H293" si="121">SUM(H290:H292)</f>
        <v>0</v>
      </c>
      <c r="I293" s="89">
        <f t="shared" ref="I293:K293" si="122">SUM(I290:I292)</f>
        <v>0</v>
      </c>
      <c r="J293" s="89">
        <f t="shared" si="122"/>
        <v>0</v>
      </c>
      <c r="K293" s="89">
        <f t="shared" si="122"/>
        <v>0</v>
      </c>
      <c r="L293" s="89">
        <f>SUM(L290:L292)</f>
        <v>0</v>
      </c>
      <c r="M293" s="89">
        <f t="shared" si="119"/>
        <v>0</v>
      </c>
    </row>
    <row r="294" spans="1:13" x14ac:dyDescent="0.25">
      <c r="A294" s="146"/>
      <c r="B294" s="138"/>
      <c r="C294" s="138"/>
      <c r="D294" s="83"/>
      <c r="E294" s="142" t="s">
        <v>427</v>
      </c>
      <c r="F294" s="84" t="s">
        <v>194</v>
      </c>
      <c r="G294" s="85"/>
      <c r="H294" s="85"/>
      <c r="I294" s="85"/>
      <c r="J294" s="85"/>
      <c r="K294" s="85"/>
      <c r="L294" s="85"/>
      <c r="M294" s="86">
        <f t="shared" si="119"/>
        <v>0</v>
      </c>
    </row>
    <row r="295" spans="1:13" x14ac:dyDescent="0.25">
      <c r="A295" s="146"/>
      <c r="B295" s="138"/>
      <c r="C295" s="138"/>
      <c r="D295" s="83"/>
      <c r="E295" s="143"/>
      <c r="F295" s="84" t="s">
        <v>195</v>
      </c>
      <c r="G295" s="85"/>
      <c r="H295" s="85"/>
      <c r="I295" s="85"/>
      <c r="J295" s="85"/>
      <c r="K295" s="85"/>
      <c r="L295" s="85"/>
      <c r="M295" s="86">
        <f t="shared" si="119"/>
        <v>0</v>
      </c>
    </row>
    <row r="296" spans="1:13" x14ac:dyDescent="0.25">
      <c r="A296" s="146"/>
      <c r="B296" s="138"/>
      <c r="C296" s="138"/>
      <c r="D296" s="83"/>
      <c r="E296" s="143"/>
      <c r="F296" s="84" t="s">
        <v>196</v>
      </c>
      <c r="G296" s="85"/>
      <c r="H296" s="85"/>
      <c r="I296" s="85"/>
      <c r="J296" s="85"/>
      <c r="K296" s="85"/>
      <c r="L296" s="85"/>
      <c r="M296" s="86">
        <f t="shared" si="119"/>
        <v>0</v>
      </c>
    </row>
    <row r="297" spans="1:13" x14ac:dyDescent="0.25">
      <c r="A297" s="146"/>
      <c r="B297" s="138"/>
      <c r="C297" s="138"/>
      <c r="D297" s="83"/>
      <c r="E297" s="144"/>
      <c r="F297" s="88" t="s">
        <v>426</v>
      </c>
      <c r="G297" s="89">
        <f>SUM(G294:G296)</f>
        <v>0</v>
      </c>
      <c r="H297" s="89">
        <f>SUM(H294:H296)</f>
        <v>0</v>
      </c>
      <c r="I297" s="89">
        <f t="shared" ref="I297:K297" si="123">SUM(I294:I296)</f>
        <v>0</v>
      </c>
      <c r="J297" s="89">
        <f t="shared" si="123"/>
        <v>0</v>
      </c>
      <c r="K297" s="89">
        <f t="shared" si="123"/>
        <v>0</v>
      </c>
      <c r="L297" s="89">
        <f>SUM(L294:L296)</f>
        <v>0</v>
      </c>
      <c r="M297" s="89">
        <f t="shared" si="119"/>
        <v>0</v>
      </c>
    </row>
    <row r="298" spans="1:13" x14ac:dyDescent="0.25">
      <c r="A298" s="146"/>
      <c r="B298" s="138"/>
      <c r="C298" s="138"/>
      <c r="D298" s="83"/>
      <c r="E298" s="139" t="s">
        <v>428</v>
      </c>
      <c r="F298" s="139"/>
      <c r="G298" s="90">
        <f t="shared" ref="G298:L298" si="124">SUM(G293,G297)</f>
        <v>0</v>
      </c>
      <c r="H298" s="90">
        <f t="shared" si="124"/>
        <v>0</v>
      </c>
      <c r="I298" s="90">
        <f t="shared" si="124"/>
        <v>0</v>
      </c>
      <c r="J298" s="90">
        <f t="shared" si="124"/>
        <v>0</v>
      </c>
      <c r="K298" s="90">
        <f t="shared" si="124"/>
        <v>0</v>
      </c>
      <c r="L298" s="90">
        <f t="shared" si="124"/>
        <v>0</v>
      </c>
      <c r="M298" s="90">
        <f t="shared" si="119"/>
        <v>0</v>
      </c>
    </row>
    <row r="299" spans="1:13" x14ac:dyDescent="0.25">
      <c r="A299" s="146"/>
      <c r="B299" s="138"/>
      <c r="C299" s="138"/>
      <c r="D299" s="146" t="s">
        <v>182</v>
      </c>
      <c r="E299" s="146"/>
      <c r="F299" s="146"/>
      <c r="G299" s="147"/>
      <c r="H299" s="147"/>
      <c r="I299" s="147"/>
      <c r="J299" s="147"/>
      <c r="K299" s="147"/>
      <c r="L299" s="147"/>
    </row>
    <row r="300" spans="1:13" x14ac:dyDescent="0.25">
      <c r="A300" s="146"/>
      <c r="B300" s="138"/>
      <c r="C300" s="138"/>
      <c r="D300" s="146" t="s">
        <v>198</v>
      </c>
      <c r="E300" s="146" t="s">
        <v>198</v>
      </c>
      <c r="F300" s="146"/>
      <c r="G300" s="147"/>
      <c r="H300" s="147"/>
      <c r="I300" s="147"/>
      <c r="J300" s="147"/>
      <c r="K300" s="147"/>
      <c r="L300" s="147"/>
    </row>
    <row r="301" spans="1:13" x14ac:dyDescent="0.25">
      <c r="A301" s="146"/>
      <c r="B301" s="138"/>
      <c r="C301" s="138"/>
      <c r="D301" s="145" t="s">
        <v>445</v>
      </c>
      <c r="E301" s="146" t="s">
        <v>198</v>
      </c>
      <c r="F301" s="146"/>
      <c r="G301" s="147"/>
      <c r="H301" s="147"/>
      <c r="I301" s="147"/>
      <c r="J301" s="147"/>
      <c r="K301" s="147"/>
      <c r="L301" s="147"/>
    </row>
    <row r="302" spans="1:13" x14ac:dyDescent="0.25">
      <c r="A302" s="146"/>
      <c r="B302" s="138"/>
      <c r="C302" s="138"/>
      <c r="D302" s="146" t="s">
        <v>432</v>
      </c>
      <c r="E302" s="146" t="s">
        <v>432</v>
      </c>
      <c r="F302" s="146"/>
      <c r="G302" s="147"/>
      <c r="H302" s="147"/>
      <c r="I302" s="147"/>
      <c r="J302" s="147"/>
      <c r="K302" s="147"/>
      <c r="L302" s="147"/>
    </row>
    <row r="304" spans="1:13" ht="25.5" x14ac:dyDescent="0.25">
      <c r="A304" s="79" t="s">
        <v>2</v>
      </c>
      <c r="B304" s="80" t="s">
        <v>181</v>
      </c>
      <c r="C304" s="80" t="s">
        <v>431</v>
      </c>
      <c r="D304" s="80" t="s">
        <v>419</v>
      </c>
      <c r="E304" s="81" t="s">
        <v>430</v>
      </c>
      <c r="F304" s="82"/>
      <c r="G304" s="80" t="s">
        <v>420</v>
      </c>
      <c r="H304" s="80" t="s">
        <v>446</v>
      </c>
      <c r="I304" s="80" t="s">
        <v>421</v>
      </c>
      <c r="J304" s="80" t="s">
        <v>422</v>
      </c>
      <c r="K304" s="80" t="s">
        <v>423</v>
      </c>
      <c r="L304" s="80" t="s">
        <v>424</v>
      </c>
      <c r="M304" s="80" t="s">
        <v>154</v>
      </c>
    </row>
    <row r="305" spans="1:13" x14ac:dyDescent="0.25">
      <c r="A305" s="146">
        <v>21</v>
      </c>
      <c r="B305" s="138"/>
      <c r="C305" s="138"/>
      <c r="D305" s="83"/>
      <c r="E305" s="142" t="s">
        <v>179</v>
      </c>
      <c r="F305" s="84" t="s">
        <v>194</v>
      </c>
      <c r="G305" s="85"/>
      <c r="H305" s="85"/>
      <c r="I305" s="85"/>
      <c r="J305" s="85"/>
      <c r="K305" s="85"/>
      <c r="L305" s="85"/>
      <c r="M305" s="86">
        <f>SUM(G305:L305)</f>
        <v>0</v>
      </c>
    </row>
    <row r="306" spans="1:13" x14ac:dyDescent="0.25">
      <c r="A306" s="146"/>
      <c r="B306" s="138"/>
      <c r="C306" s="138"/>
      <c r="D306" s="83"/>
      <c r="E306" s="143"/>
      <c r="F306" s="84" t="s">
        <v>195</v>
      </c>
      <c r="G306" s="85"/>
      <c r="H306" s="85"/>
      <c r="I306" s="85"/>
      <c r="J306" s="85"/>
      <c r="K306" s="85"/>
      <c r="L306" s="85"/>
      <c r="M306" s="86">
        <f t="shared" ref="M306:M313" si="125">SUM(G306:L306)</f>
        <v>0</v>
      </c>
    </row>
    <row r="307" spans="1:13" x14ac:dyDescent="0.25">
      <c r="A307" s="146"/>
      <c r="B307" s="138"/>
      <c r="C307" s="138"/>
      <c r="D307" s="83"/>
      <c r="E307" s="143"/>
      <c r="F307" s="84" t="s">
        <v>196</v>
      </c>
      <c r="G307" s="85"/>
      <c r="H307" s="85"/>
      <c r="I307" s="85"/>
      <c r="J307" s="85"/>
      <c r="K307" s="85"/>
      <c r="L307" s="85"/>
      <c r="M307" s="86">
        <f t="shared" si="125"/>
        <v>0</v>
      </c>
    </row>
    <row r="308" spans="1:13" x14ac:dyDescent="0.25">
      <c r="A308" s="146"/>
      <c r="B308" s="138"/>
      <c r="C308" s="138"/>
      <c r="D308" s="83"/>
      <c r="E308" s="144"/>
      <c r="F308" s="88" t="s">
        <v>425</v>
      </c>
      <c r="G308" s="89">
        <f t="shared" ref="G308" si="126">SUM(G305:G307)</f>
        <v>0</v>
      </c>
      <c r="H308" s="89">
        <f t="shared" ref="H308" si="127">SUM(H305:H307)</f>
        <v>0</v>
      </c>
      <c r="I308" s="89">
        <f t="shared" ref="I308:K308" si="128">SUM(I305:I307)</f>
        <v>0</v>
      </c>
      <c r="J308" s="89">
        <f t="shared" si="128"/>
        <v>0</v>
      </c>
      <c r="K308" s="89">
        <f t="shared" si="128"/>
        <v>0</v>
      </c>
      <c r="L308" s="89">
        <f>SUM(L305:L307)</f>
        <v>0</v>
      </c>
      <c r="M308" s="89">
        <f t="shared" si="125"/>
        <v>0</v>
      </c>
    </row>
    <row r="309" spans="1:13" x14ac:dyDescent="0.25">
      <c r="A309" s="146"/>
      <c r="B309" s="138"/>
      <c r="C309" s="138"/>
      <c r="D309" s="83"/>
      <c r="E309" s="142" t="s">
        <v>427</v>
      </c>
      <c r="F309" s="84" t="s">
        <v>194</v>
      </c>
      <c r="G309" s="85"/>
      <c r="H309" s="85"/>
      <c r="I309" s="85"/>
      <c r="J309" s="85"/>
      <c r="K309" s="85"/>
      <c r="L309" s="85"/>
      <c r="M309" s="86">
        <f t="shared" si="125"/>
        <v>0</v>
      </c>
    </row>
    <row r="310" spans="1:13" x14ac:dyDescent="0.25">
      <c r="A310" s="146"/>
      <c r="B310" s="138"/>
      <c r="C310" s="138"/>
      <c r="D310" s="83"/>
      <c r="E310" s="143"/>
      <c r="F310" s="84" t="s">
        <v>195</v>
      </c>
      <c r="G310" s="85"/>
      <c r="H310" s="85"/>
      <c r="I310" s="85"/>
      <c r="J310" s="85"/>
      <c r="K310" s="85"/>
      <c r="L310" s="85"/>
      <c r="M310" s="86">
        <f t="shared" si="125"/>
        <v>0</v>
      </c>
    </row>
    <row r="311" spans="1:13" x14ac:dyDescent="0.25">
      <c r="A311" s="146"/>
      <c r="B311" s="138"/>
      <c r="C311" s="138"/>
      <c r="D311" s="83"/>
      <c r="E311" s="143"/>
      <c r="F311" s="84" t="s">
        <v>196</v>
      </c>
      <c r="G311" s="85"/>
      <c r="H311" s="85"/>
      <c r="I311" s="85"/>
      <c r="J311" s="85"/>
      <c r="K311" s="85"/>
      <c r="L311" s="85"/>
      <c r="M311" s="86">
        <f t="shared" si="125"/>
        <v>0</v>
      </c>
    </row>
    <row r="312" spans="1:13" x14ac:dyDescent="0.25">
      <c r="A312" s="146"/>
      <c r="B312" s="138"/>
      <c r="C312" s="138"/>
      <c r="D312" s="83"/>
      <c r="E312" s="144"/>
      <c r="F312" s="88" t="s">
        <v>426</v>
      </c>
      <c r="G312" s="89">
        <f>SUM(G309:G311)</f>
        <v>0</v>
      </c>
      <c r="H312" s="89">
        <f>SUM(H309:H311)</f>
        <v>0</v>
      </c>
      <c r="I312" s="89">
        <f t="shared" ref="I312:K312" si="129">SUM(I309:I311)</f>
        <v>0</v>
      </c>
      <c r="J312" s="89">
        <f t="shared" si="129"/>
        <v>0</v>
      </c>
      <c r="K312" s="89">
        <f t="shared" si="129"/>
        <v>0</v>
      </c>
      <c r="L312" s="89">
        <f>SUM(L309:L311)</f>
        <v>0</v>
      </c>
      <c r="M312" s="89">
        <f t="shared" si="125"/>
        <v>0</v>
      </c>
    </row>
    <row r="313" spans="1:13" x14ac:dyDescent="0.25">
      <c r="A313" s="146"/>
      <c r="B313" s="138"/>
      <c r="C313" s="138"/>
      <c r="D313" s="83"/>
      <c r="E313" s="139" t="s">
        <v>428</v>
      </c>
      <c r="F313" s="139"/>
      <c r="G313" s="90">
        <f t="shared" ref="G313:L313" si="130">SUM(G308,G312)</f>
        <v>0</v>
      </c>
      <c r="H313" s="90">
        <f t="shared" si="130"/>
        <v>0</v>
      </c>
      <c r="I313" s="90">
        <f t="shared" si="130"/>
        <v>0</v>
      </c>
      <c r="J313" s="90">
        <f t="shared" si="130"/>
        <v>0</v>
      </c>
      <c r="K313" s="90">
        <f t="shared" si="130"/>
        <v>0</v>
      </c>
      <c r="L313" s="90">
        <f t="shared" si="130"/>
        <v>0</v>
      </c>
      <c r="M313" s="90">
        <f t="shared" si="125"/>
        <v>0</v>
      </c>
    </row>
    <row r="314" spans="1:13" x14ac:dyDescent="0.25">
      <c r="A314" s="146"/>
      <c r="B314" s="138"/>
      <c r="C314" s="138"/>
      <c r="D314" s="146" t="s">
        <v>182</v>
      </c>
      <c r="E314" s="146"/>
      <c r="F314" s="146"/>
      <c r="G314" s="147"/>
      <c r="H314" s="147"/>
      <c r="I314" s="147"/>
      <c r="J314" s="147"/>
      <c r="K314" s="147"/>
      <c r="L314" s="147"/>
    </row>
    <row r="315" spans="1:13" x14ac:dyDescent="0.25">
      <c r="A315" s="146"/>
      <c r="B315" s="138"/>
      <c r="C315" s="138"/>
      <c r="D315" s="146" t="s">
        <v>198</v>
      </c>
      <c r="E315" s="146" t="s">
        <v>198</v>
      </c>
      <c r="F315" s="146"/>
      <c r="G315" s="147"/>
      <c r="H315" s="147"/>
      <c r="I315" s="147"/>
      <c r="J315" s="147"/>
      <c r="K315" s="147"/>
      <c r="L315" s="147"/>
    </row>
    <row r="316" spans="1:13" x14ac:dyDescent="0.25">
      <c r="A316" s="146"/>
      <c r="B316" s="138"/>
      <c r="C316" s="138"/>
      <c r="D316" s="145" t="s">
        <v>445</v>
      </c>
      <c r="E316" s="146" t="s">
        <v>198</v>
      </c>
      <c r="F316" s="146"/>
      <c r="G316" s="147"/>
      <c r="H316" s="147"/>
      <c r="I316" s="147"/>
      <c r="J316" s="147"/>
      <c r="K316" s="147"/>
      <c r="L316" s="147"/>
    </row>
    <row r="317" spans="1:13" x14ac:dyDescent="0.25">
      <c r="A317" s="146"/>
      <c r="B317" s="138"/>
      <c r="C317" s="138"/>
      <c r="D317" s="146" t="s">
        <v>432</v>
      </c>
      <c r="E317" s="146" t="s">
        <v>432</v>
      </c>
      <c r="F317" s="146"/>
      <c r="G317" s="147"/>
      <c r="H317" s="147"/>
      <c r="I317" s="147"/>
      <c r="J317" s="147"/>
      <c r="K317" s="147"/>
      <c r="L317" s="147"/>
    </row>
    <row r="319" spans="1:13" ht="25.5" x14ac:dyDescent="0.25">
      <c r="A319" s="79" t="s">
        <v>2</v>
      </c>
      <c r="B319" s="80" t="s">
        <v>181</v>
      </c>
      <c r="C319" s="80" t="s">
        <v>431</v>
      </c>
      <c r="D319" s="80" t="s">
        <v>419</v>
      </c>
      <c r="E319" s="81" t="s">
        <v>430</v>
      </c>
      <c r="F319" s="82"/>
      <c r="G319" s="80" t="s">
        <v>420</v>
      </c>
      <c r="H319" s="80" t="s">
        <v>446</v>
      </c>
      <c r="I319" s="80" t="s">
        <v>421</v>
      </c>
      <c r="J319" s="80" t="s">
        <v>422</v>
      </c>
      <c r="K319" s="80" t="s">
        <v>423</v>
      </c>
      <c r="L319" s="80" t="s">
        <v>424</v>
      </c>
      <c r="M319" s="80" t="s">
        <v>154</v>
      </c>
    </row>
    <row r="320" spans="1:13" x14ac:dyDescent="0.25">
      <c r="A320" s="146">
        <v>22</v>
      </c>
      <c r="B320" s="138"/>
      <c r="C320" s="138"/>
      <c r="D320" s="83"/>
      <c r="E320" s="142" t="s">
        <v>179</v>
      </c>
      <c r="F320" s="84" t="s">
        <v>194</v>
      </c>
      <c r="G320" s="85"/>
      <c r="H320" s="85"/>
      <c r="I320" s="85"/>
      <c r="J320" s="85"/>
      <c r="K320" s="85"/>
      <c r="L320" s="85"/>
      <c r="M320" s="86">
        <f>SUM(G320:L320)</f>
        <v>0</v>
      </c>
    </row>
    <row r="321" spans="1:13" x14ac:dyDescent="0.25">
      <c r="A321" s="146"/>
      <c r="B321" s="138"/>
      <c r="C321" s="138"/>
      <c r="D321" s="83"/>
      <c r="E321" s="143"/>
      <c r="F321" s="84" t="s">
        <v>195</v>
      </c>
      <c r="G321" s="85"/>
      <c r="H321" s="85"/>
      <c r="I321" s="85"/>
      <c r="J321" s="85"/>
      <c r="K321" s="85"/>
      <c r="L321" s="85"/>
      <c r="M321" s="86">
        <f t="shared" ref="M321:M328" si="131">SUM(G321:L321)</f>
        <v>0</v>
      </c>
    </row>
    <row r="322" spans="1:13" x14ac:dyDescent="0.25">
      <c r="A322" s="146"/>
      <c r="B322" s="138"/>
      <c r="C322" s="138"/>
      <c r="D322" s="83"/>
      <c r="E322" s="143"/>
      <c r="F322" s="84" t="s">
        <v>196</v>
      </c>
      <c r="G322" s="85"/>
      <c r="H322" s="85"/>
      <c r="I322" s="85"/>
      <c r="J322" s="85"/>
      <c r="K322" s="85"/>
      <c r="L322" s="85"/>
      <c r="M322" s="86">
        <f t="shared" si="131"/>
        <v>0</v>
      </c>
    </row>
    <row r="323" spans="1:13" x14ac:dyDescent="0.25">
      <c r="A323" s="146"/>
      <c r="B323" s="138"/>
      <c r="C323" s="138"/>
      <c r="D323" s="83"/>
      <c r="E323" s="144"/>
      <c r="F323" s="88" t="s">
        <v>425</v>
      </c>
      <c r="G323" s="89">
        <f t="shared" ref="G323" si="132">SUM(G320:G322)</f>
        <v>0</v>
      </c>
      <c r="H323" s="89">
        <f t="shared" ref="H323" si="133">SUM(H320:H322)</f>
        <v>0</v>
      </c>
      <c r="I323" s="89">
        <f t="shared" ref="I323:K323" si="134">SUM(I320:I322)</f>
        <v>0</v>
      </c>
      <c r="J323" s="89">
        <f t="shared" si="134"/>
        <v>0</v>
      </c>
      <c r="K323" s="89">
        <f t="shared" si="134"/>
        <v>0</v>
      </c>
      <c r="L323" s="89">
        <f>SUM(L320:L322)</f>
        <v>0</v>
      </c>
      <c r="M323" s="89">
        <f t="shared" si="131"/>
        <v>0</v>
      </c>
    </row>
    <row r="324" spans="1:13" x14ac:dyDescent="0.25">
      <c r="A324" s="146"/>
      <c r="B324" s="138"/>
      <c r="C324" s="138"/>
      <c r="D324" s="83"/>
      <c r="E324" s="142" t="s">
        <v>427</v>
      </c>
      <c r="F324" s="84" t="s">
        <v>194</v>
      </c>
      <c r="G324" s="85"/>
      <c r="H324" s="85"/>
      <c r="I324" s="85"/>
      <c r="J324" s="85"/>
      <c r="K324" s="85"/>
      <c r="L324" s="85"/>
      <c r="M324" s="86">
        <f t="shared" si="131"/>
        <v>0</v>
      </c>
    </row>
    <row r="325" spans="1:13" x14ac:dyDescent="0.25">
      <c r="A325" s="146"/>
      <c r="B325" s="138"/>
      <c r="C325" s="138"/>
      <c r="D325" s="83"/>
      <c r="E325" s="143"/>
      <c r="F325" s="84" t="s">
        <v>195</v>
      </c>
      <c r="G325" s="85"/>
      <c r="H325" s="85"/>
      <c r="I325" s="85"/>
      <c r="J325" s="85"/>
      <c r="K325" s="85"/>
      <c r="L325" s="85"/>
      <c r="M325" s="86">
        <f t="shared" si="131"/>
        <v>0</v>
      </c>
    </row>
    <row r="326" spans="1:13" x14ac:dyDescent="0.25">
      <c r="A326" s="146"/>
      <c r="B326" s="138"/>
      <c r="C326" s="138"/>
      <c r="D326" s="83"/>
      <c r="E326" s="143"/>
      <c r="F326" s="84" t="s">
        <v>196</v>
      </c>
      <c r="G326" s="85"/>
      <c r="H326" s="85"/>
      <c r="I326" s="85"/>
      <c r="J326" s="85"/>
      <c r="K326" s="85"/>
      <c r="L326" s="85"/>
      <c r="M326" s="86">
        <f t="shared" si="131"/>
        <v>0</v>
      </c>
    </row>
    <row r="327" spans="1:13" x14ac:dyDescent="0.25">
      <c r="A327" s="146"/>
      <c r="B327" s="138"/>
      <c r="C327" s="138"/>
      <c r="D327" s="83"/>
      <c r="E327" s="144"/>
      <c r="F327" s="88" t="s">
        <v>426</v>
      </c>
      <c r="G327" s="89">
        <f>SUM(G324:G326)</f>
        <v>0</v>
      </c>
      <c r="H327" s="89">
        <f>SUM(H324:H326)</f>
        <v>0</v>
      </c>
      <c r="I327" s="89">
        <f t="shared" ref="I327:K327" si="135">SUM(I324:I326)</f>
        <v>0</v>
      </c>
      <c r="J327" s="89">
        <f t="shared" si="135"/>
        <v>0</v>
      </c>
      <c r="K327" s="89">
        <f t="shared" si="135"/>
        <v>0</v>
      </c>
      <c r="L327" s="89">
        <f>SUM(L324:L326)</f>
        <v>0</v>
      </c>
      <c r="M327" s="89">
        <f t="shared" si="131"/>
        <v>0</v>
      </c>
    </row>
    <row r="328" spans="1:13" x14ac:dyDescent="0.25">
      <c r="A328" s="146"/>
      <c r="B328" s="138"/>
      <c r="C328" s="138"/>
      <c r="D328" s="83"/>
      <c r="E328" s="139" t="s">
        <v>428</v>
      </c>
      <c r="F328" s="139"/>
      <c r="G328" s="90">
        <f t="shared" ref="G328:L328" si="136">SUM(G323,G327)</f>
        <v>0</v>
      </c>
      <c r="H328" s="90">
        <f t="shared" si="136"/>
        <v>0</v>
      </c>
      <c r="I328" s="90">
        <f t="shared" si="136"/>
        <v>0</v>
      </c>
      <c r="J328" s="90">
        <f t="shared" si="136"/>
        <v>0</v>
      </c>
      <c r="K328" s="90">
        <f t="shared" si="136"/>
        <v>0</v>
      </c>
      <c r="L328" s="90">
        <f t="shared" si="136"/>
        <v>0</v>
      </c>
      <c r="M328" s="90">
        <f t="shared" si="131"/>
        <v>0</v>
      </c>
    </row>
    <row r="329" spans="1:13" x14ac:dyDescent="0.25">
      <c r="A329" s="146"/>
      <c r="B329" s="138"/>
      <c r="C329" s="138"/>
      <c r="D329" s="146" t="s">
        <v>182</v>
      </c>
      <c r="E329" s="146"/>
      <c r="F329" s="146"/>
      <c r="G329" s="147"/>
      <c r="H329" s="147"/>
      <c r="I329" s="147"/>
      <c r="J329" s="147"/>
      <c r="K329" s="147"/>
      <c r="L329" s="147"/>
    </row>
    <row r="330" spans="1:13" x14ac:dyDescent="0.25">
      <c r="A330" s="146"/>
      <c r="B330" s="138"/>
      <c r="C330" s="138"/>
      <c r="D330" s="146" t="s">
        <v>198</v>
      </c>
      <c r="E330" s="146" t="s">
        <v>198</v>
      </c>
      <c r="F330" s="146"/>
      <c r="G330" s="147"/>
      <c r="H330" s="147"/>
      <c r="I330" s="147"/>
      <c r="J330" s="147"/>
      <c r="K330" s="147"/>
      <c r="L330" s="147"/>
    </row>
    <row r="331" spans="1:13" x14ac:dyDescent="0.25">
      <c r="A331" s="146"/>
      <c r="B331" s="138"/>
      <c r="C331" s="138"/>
      <c r="D331" s="145" t="s">
        <v>445</v>
      </c>
      <c r="E331" s="146" t="s">
        <v>198</v>
      </c>
      <c r="F331" s="146"/>
      <c r="G331" s="147"/>
      <c r="H331" s="147"/>
      <c r="I331" s="147"/>
      <c r="J331" s="147"/>
      <c r="K331" s="147"/>
      <c r="L331" s="147"/>
    </row>
    <row r="332" spans="1:13" x14ac:dyDescent="0.25">
      <c r="A332" s="146"/>
      <c r="B332" s="138"/>
      <c r="C332" s="138"/>
      <c r="D332" s="146" t="s">
        <v>432</v>
      </c>
      <c r="E332" s="146" t="s">
        <v>432</v>
      </c>
      <c r="F332" s="146"/>
      <c r="G332" s="147"/>
      <c r="H332" s="147"/>
      <c r="I332" s="147"/>
      <c r="J332" s="147"/>
      <c r="K332" s="147"/>
      <c r="L332" s="147"/>
    </row>
    <row r="334" spans="1:13" ht="25.5" x14ac:dyDescent="0.25">
      <c r="A334" s="79" t="s">
        <v>2</v>
      </c>
      <c r="B334" s="80" t="s">
        <v>181</v>
      </c>
      <c r="C334" s="80" t="s">
        <v>431</v>
      </c>
      <c r="D334" s="80" t="s">
        <v>419</v>
      </c>
      <c r="E334" s="81" t="s">
        <v>430</v>
      </c>
      <c r="F334" s="82"/>
      <c r="G334" s="80" t="s">
        <v>420</v>
      </c>
      <c r="H334" s="80" t="s">
        <v>446</v>
      </c>
      <c r="I334" s="80" t="s">
        <v>421</v>
      </c>
      <c r="J334" s="80" t="s">
        <v>422</v>
      </c>
      <c r="K334" s="80" t="s">
        <v>423</v>
      </c>
      <c r="L334" s="80" t="s">
        <v>424</v>
      </c>
      <c r="M334" s="80" t="s">
        <v>154</v>
      </c>
    </row>
    <row r="335" spans="1:13" x14ac:dyDescent="0.25">
      <c r="A335" s="146">
        <v>23</v>
      </c>
      <c r="B335" s="138"/>
      <c r="C335" s="138"/>
      <c r="D335" s="83"/>
      <c r="E335" s="142" t="s">
        <v>179</v>
      </c>
      <c r="F335" s="84" t="s">
        <v>194</v>
      </c>
      <c r="G335" s="85"/>
      <c r="H335" s="85"/>
      <c r="I335" s="85"/>
      <c r="J335" s="85"/>
      <c r="K335" s="85"/>
      <c r="L335" s="85"/>
      <c r="M335" s="86">
        <f>SUM(G335:L335)</f>
        <v>0</v>
      </c>
    </row>
    <row r="336" spans="1:13" x14ac:dyDescent="0.25">
      <c r="A336" s="146"/>
      <c r="B336" s="138"/>
      <c r="C336" s="138"/>
      <c r="D336" s="83"/>
      <c r="E336" s="143"/>
      <c r="F336" s="84" t="s">
        <v>195</v>
      </c>
      <c r="G336" s="85"/>
      <c r="H336" s="85"/>
      <c r="I336" s="85"/>
      <c r="J336" s="85"/>
      <c r="K336" s="85"/>
      <c r="L336" s="85"/>
      <c r="M336" s="86">
        <f t="shared" ref="M336:M343" si="137">SUM(G336:L336)</f>
        <v>0</v>
      </c>
    </row>
    <row r="337" spans="1:13" x14ac:dyDescent="0.25">
      <c r="A337" s="146"/>
      <c r="B337" s="138"/>
      <c r="C337" s="138"/>
      <c r="D337" s="83"/>
      <c r="E337" s="143"/>
      <c r="F337" s="84" t="s">
        <v>196</v>
      </c>
      <c r="G337" s="85"/>
      <c r="H337" s="85"/>
      <c r="I337" s="85"/>
      <c r="J337" s="85"/>
      <c r="K337" s="85"/>
      <c r="L337" s="85"/>
      <c r="M337" s="86">
        <f t="shared" si="137"/>
        <v>0</v>
      </c>
    </row>
    <row r="338" spans="1:13" x14ac:dyDescent="0.25">
      <c r="A338" s="146"/>
      <c r="B338" s="138"/>
      <c r="C338" s="138"/>
      <c r="D338" s="83"/>
      <c r="E338" s="144"/>
      <c r="F338" s="88" t="s">
        <v>425</v>
      </c>
      <c r="G338" s="89">
        <f t="shared" ref="G338" si="138">SUM(G335:G337)</f>
        <v>0</v>
      </c>
      <c r="H338" s="89">
        <f t="shared" ref="H338" si="139">SUM(H335:H337)</f>
        <v>0</v>
      </c>
      <c r="I338" s="89">
        <f t="shared" ref="I338:K338" si="140">SUM(I335:I337)</f>
        <v>0</v>
      </c>
      <c r="J338" s="89">
        <f t="shared" si="140"/>
        <v>0</v>
      </c>
      <c r="K338" s="89">
        <f t="shared" si="140"/>
        <v>0</v>
      </c>
      <c r="L338" s="89">
        <f>SUM(L335:L337)</f>
        <v>0</v>
      </c>
      <c r="M338" s="89">
        <f t="shared" si="137"/>
        <v>0</v>
      </c>
    </row>
    <row r="339" spans="1:13" x14ac:dyDescent="0.25">
      <c r="A339" s="146"/>
      <c r="B339" s="138"/>
      <c r="C339" s="138"/>
      <c r="D339" s="83"/>
      <c r="E339" s="142" t="s">
        <v>427</v>
      </c>
      <c r="F339" s="84" t="s">
        <v>194</v>
      </c>
      <c r="G339" s="85"/>
      <c r="H339" s="85"/>
      <c r="I339" s="85"/>
      <c r="J339" s="85"/>
      <c r="K339" s="85"/>
      <c r="L339" s="85"/>
      <c r="M339" s="86">
        <f t="shared" si="137"/>
        <v>0</v>
      </c>
    </row>
    <row r="340" spans="1:13" x14ac:dyDescent="0.25">
      <c r="A340" s="146"/>
      <c r="B340" s="138"/>
      <c r="C340" s="138"/>
      <c r="D340" s="83"/>
      <c r="E340" s="143"/>
      <c r="F340" s="84" t="s">
        <v>195</v>
      </c>
      <c r="G340" s="85"/>
      <c r="H340" s="85"/>
      <c r="I340" s="85"/>
      <c r="J340" s="85"/>
      <c r="K340" s="85"/>
      <c r="L340" s="85"/>
      <c r="M340" s="86">
        <f t="shared" si="137"/>
        <v>0</v>
      </c>
    </row>
    <row r="341" spans="1:13" x14ac:dyDescent="0.25">
      <c r="A341" s="146"/>
      <c r="B341" s="138"/>
      <c r="C341" s="138"/>
      <c r="D341" s="83"/>
      <c r="E341" s="143"/>
      <c r="F341" s="84" t="s">
        <v>196</v>
      </c>
      <c r="G341" s="85"/>
      <c r="H341" s="85"/>
      <c r="I341" s="85"/>
      <c r="J341" s="85"/>
      <c r="K341" s="85"/>
      <c r="L341" s="85"/>
      <c r="M341" s="86">
        <f t="shared" si="137"/>
        <v>0</v>
      </c>
    </row>
    <row r="342" spans="1:13" x14ac:dyDescent="0.25">
      <c r="A342" s="146"/>
      <c r="B342" s="138"/>
      <c r="C342" s="138"/>
      <c r="D342" s="83"/>
      <c r="E342" s="144"/>
      <c r="F342" s="88" t="s">
        <v>426</v>
      </c>
      <c r="G342" s="89">
        <f>SUM(G339:G341)</f>
        <v>0</v>
      </c>
      <c r="H342" s="89">
        <f>SUM(H339:H341)</f>
        <v>0</v>
      </c>
      <c r="I342" s="89">
        <f t="shared" ref="I342:K342" si="141">SUM(I339:I341)</f>
        <v>0</v>
      </c>
      <c r="J342" s="89">
        <f t="shared" si="141"/>
        <v>0</v>
      </c>
      <c r="K342" s="89">
        <f t="shared" si="141"/>
        <v>0</v>
      </c>
      <c r="L342" s="89">
        <f>SUM(L339:L341)</f>
        <v>0</v>
      </c>
      <c r="M342" s="89">
        <f t="shared" si="137"/>
        <v>0</v>
      </c>
    </row>
    <row r="343" spans="1:13" x14ac:dyDescent="0.25">
      <c r="A343" s="146"/>
      <c r="B343" s="138"/>
      <c r="C343" s="138"/>
      <c r="D343" s="83"/>
      <c r="E343" s="139" t="s">
        <v>428</v>
      </c>
      <c r="F343" s="139"/>
      <c r="G343" s="90">
        <f t="shared" ref="G343:L343" si="142">SUM(G338,G342)</f>
        <v>0</v>
      </c>
      <c r="H343" s="90">
        <f t="shared" si="142"/>
        <v>0</v>
      </c>
      <c r="I343" s="90">
        <f t="shared" si="142"/>
        <v>0</v>
      </c>
      <c r="J343" s="90">
        <f t="shared" si="142"/>
        <v>0</v>
      </c>
      <c r="K343" s="90">
        <f t="shared" si="142"/>
        <v>0</v>
      </c>
      <c r="L343" s="90">
        <f t="shared" si="142"/>
        <v>0</v>
      </c>
      <c r="M343" s="90">
        <f t="shared" si="137"/>
        <v>0</v>
      </c>
    </row>
    <row r="344" spans="1:13" x14ac:dyDescent="0.25">
      <c r="A344" s="146"/>
      <c r="B344" s="138"/>
      <c r="C344" s="138"/>
      <c r="D344" s="146" t="s">
        <v>182</v>
      </c>
      <c r="E344" s="146"/>
      <c r="F344" s="146"/>
      <c r="G344" s="147"/>
      <c r="H344" s="147"/>
      <c r="I344" s="147"/>
      <c r="J344" s="147"/>
      <c r="K344" s="147"/>
      <c r="L344" s="147"/>
    </row>
    <row r="345" spans="1:13" x14ac:dyDescent="0.25">
      <c r="A345" s="146"/>
      <c r="B345" s="138"/>
      <c r="C345" s="138"/>
      <c r="D345" s="146" t="s">
        <v>198</v>
      </c>
      <c r="E345" s="146" t="s">
        <v>198</v>
      </c>
      <c r="F345" s="146"/>
      <c r="G345" s="147"/>
      <c r="H345" s="147"/>
      <c r="I345" s="147"/>
      <c r="J345" s="147"/>
      <c r="K345" s="147"/>
      <c r="L345" s="147"/>
    </row>
    <row r="346" spans="1:13" x14ac:dyDescent="0.25">
      <c r="A346" s="146"/>
      <c r="B346" s="138"/>
      <c r="C346" s="138"/>
      <c r="D346" s="145" t="s">
        <v>445</v>
      </c>
      <c r="E346" s="146" t="s">
        <v>198</v>
      </c>
      <c r="F346" s="146"/>
      <c r="G346" s="147"/>
      <c r="H346" s="147"/>
      <c r="I346" s="147"/>
      <c r="J346" s="147"/>
      <c r="K346" s="147"/>
      <c r="L346" s="147"/>
    </row>
    <row r="347" spans="1:13" x14ac:dyDescent="0.25">
      <c r="A347" s="146"/>
      <c r="B347" s="138"/>
      <c r="C347" s="138"/>
      <c r="D347" s="146" t="s">
        <v>432</v>
      </c>
      <c r="E347" s="146" t="s">
        <v>432</v>
      </c>
      <c r="F347" s="146"/>
      <c r="G347" s="147"/>
      <c r="H347" s="147"/>
      <c r="I347" s="147"/>
      <c r="J347" s="147"/>
      <c r="K347" s="147"/>
      <c r="L347" s="147"/>
    </row>
    <row r="349" spans="1:13" ht="25.5" x14ac:dyDescent="0.25">
      <c r="A349" s="79" t="s">
        <v>2</v>
      </c>
      <c r="B349" s="80" t="s">
        <v>181</v>
      </c>
      <c r="C349" s="80" t="s">
        <v>431</v>
      </c>
      <c r="D349" s="80" t="s">
        <v>419</v>
      </c>
      <c r="E349" s="81" t="s">
        <v>430</v>
      </c>
      <c r="F349" s="82"/>
      <c r="G349" s="80" t="s">
        <v>420</v>
      </c>
      <c r="H349" s="80" t="s">
        <v>446</v>
      </c>
      <c r="I349" s="80" t="s">
        <v>421</v>
      </c>
      <c r="J349" s="80" t="s">
        <v>422</v>
      </c>
      <c r="K349" s="80" t="s">
        <v>423</v>
      </c>
      <c r="L349" s="80" t="s">
        <v>424</v>
      </c>
      <c r="M349" s="80" t="s">
        <v>154</v>
      </c>
    </row>
    <row r="350" spans="1:13" x14ac:dyDescent="0.25">
      <c r="A350" s="146">
        <v>24</v>
      </c>
      <c r="B350" s="138"/>
      <c r="C350" s="138"/>
      <c r="D350" s="83"/>
      <c r="E350" s="142" t="s">
        <v>179</v>
      </c>
      <c r="F350" s="84" t="s">
        <v>194</v>
      </c>
      <c r="G350" s="85"/>
      <c r="H350" s="85"/>
      <c r="I350" s="85"/>
      <c r="J350" s="85"/>
      <c r="K350" s="85"/>
      <c r="L350" s="85"/>
      <c r="M350" s="86">
        <f>SUM(G350:L350)</f>
        <v>0</v>
      </c>
    </row>
    <row r="351" spans="1:13" x14ac:dyDescent="0.25">
      <c r="A351" s="146"/>
      <c r="B351" s="138"/>
      <c r="C351" s="138"/>
      <c r="D351" s="83"/>
      <c r="E351" s="143"/>
      <c r="F351" s="84" t="s">
        <v>195</v>
      </c>
      <c r="G351" s="85"/>
      <c r="H351" s="85"/>
      <c r="I351" s="85"/>
      <c r="J351" s="85"/>
      <c r="K351" s="85"/>
      <c r="L351" s="85"/>
      <c r="M351" s="86">
        <f t="shared" ref="M351:M358" si="143">SUM(G351:L351)</f>
        <v>0</v>
      </c>
    </row>
    <row r="352" spans="1:13" x14ac:dyDescent="0.25">
      <c r="A352" s="146"/>
      <c r="B352" s="138"/>
      <c r="C352" s="138"/>
      <c r="D352" s="83"/>
      <c r="E352" s="143"/>
      <c r="F352" s="84" t="s">
        <v>196</v>
      </c>
      <c r="G352" s="85"/>
      <c r="H352" s="85"/>
      <c r="I352" s="85"/>
      <c r="J352" s="85"/>
      <c r="K352" s="85"/>
      <c r="L352" s="85"/>
      <c r="M352" s="86">
        <f t="shared" si="143"/>
        <v>0</v>
      </c>
    </row>
    <row r="353" spans="1:13" x14ac:dyDescent="0.25">
      <c r="A353" s="146"/>
      <c r="B353" s="138"/>
      <c r="C353" s="138"/>
      <c r="D353" s="83"/>
      <c r="E353" s="144"/>
      <c r="F353" s="88" t="s">
        <v>425</v>
      </c>
      <c r="G353" s="89">
        <f t="shared" ref="G353" si="144">SUM(G350:G352)</f>
        <v>0</v>
      </c>
      <c r="H353" s="89">
        <f t="shared" ref="H353" si="145">SUM(H350:H352)</f>
        <v>0</v>
      </c>
      <c r="I353" s="89">
        <f t="shared" ref="I353:K353" si="146">SUM(I350:I352)</f>
        <v>0</v>
      </c>
      <c r="J353" s="89">
        <f t="shared" si="146"/>
        <v>0</v>
      </c>
      <c r="K353" s="89">
        <f t="shared" si="146"/>
        <v>0</v>
      </c>
      <c r="L353" s="89">
        <f>SUM(L350:L352)</f>
        <v>0</v>
      </c>
      <c r="M353" s="89">
        <f t="shared" si="143"/>
        <v>0</v>
      </c>
    </row>
    <row r="354" spans="1:13" x14ac:dyDescent="0.25">
      <c r="A354" s="146"/>
      <c r="B354" s="138"/>
      <c r="C354" s="138"/>
      <c r="D354" s="83"/>
      <c r="E354" s="142" t="s">
        <v>427</v>
      </c>
      <c r="F354" s="84" t="s">
        <v>194</v>
      </c>
      <c r="G354" s="85"/>
      <c r="H354" s="85"/>
      <c r="I354" s="85"/>
      <c r="J354" s="85"/>
      <c r="K354" s="85"/>
      <c r="L354" s="85"/>
      <c r="M354" s="86">
        <f t="shared" si="143"/>
        <v>0</v>
      </c>
    </row>
    <row r="355" spans="1:13" x14ac:dyDescent="0.25">
      <c r="A355" s="146"/>
      <c r="B355" s="138"/>
      <c r="C355" s="138"/>
      <c r="D355" s="83"/>
      <c r="E355" s="143"/>
      <c r="F355" s="84" t="s">
        <v>195</v>
      </c>
      <c r="G355" s="85"/>
      <c r="H355" s="85"/>
      <c r="I355" s="85"/>
      <c r="J355" s="85"/>
      <c r="K355" s="85"/>
      <c r="L355" s="85"/>
      <c r="M355" s="86">
        <f t="shared" si="143"/>
        <v>0</v>
      </c>
    </row>
    <row r="356" spans="1:13" x14ac:dyDescent="0.25">
      <c r="A356" s="146"/>
      <c r="B356" s="138"/>
      <c r="C356" s="138"/>
      <c r="D356" s="83"/>
      <c r="E356" s="143"/>
      <c r="F356" s="84" t="s">
        <v>196</v>
      </c>
      <c r="G356" s="85"/>
      <c r="H356" s="85"/>
      <c r="I356" s="85"/>
      <c r="J356" s="85"/>
      <c r="K356" s="85"/>
      <c r="L356" s="85"/>
      <c r="M356" s="86">
        <f t="shared" si="143"/>
        <v>0</v>
      </c>
    </row>
    <row r="357" spans="1:13" x14ac:dyDescent="0.25">
      <c r="A357" s="146"/>
      <c r="B357" s="138"/>
      <c r="C357" s="138"/>
      <c r="D357" s="83"/>
      <c r="E357" s="144"/>
      <c r="F357" s="88" t="s">
        <v>426</v>
      </c>
      <c r="G357" s="89">
        <f>SUM(G354:G356)</f>
        <v>0</v>
      </c>
      <c r="H357" s="89">
        <f>SUM(H354:H356)</f>
        <v>0</v>
      </c>
      <c r="I357" s="89">
        <f t="shared" ref="I357:K357" si="147">SUM(I354:I356)</f>
        <v>0</v>
      </c>
      <c r="J357" s="89">
        <f t="shared" si="147"/>
        <v>0</v>
      </c>
      <c r="K357" s="89">
        <f t="shared" si="147"/>
        <v>0</v>
      </c>
      <c r="L357" s="89">
        <f>SUM(L354:L356)</f>
        <v>0</v>
      </c>
      <c r="M357" s="89">
        <f t="shared" si="143"/>
        <v>0</v>
      </c>
    </row>
    <row r="358" spans="1:13" x14ac:dyDescent="0.25">
      <c r="A358" s="146"/>
      <c r="B358" s="138"/>
      <c r="C358" s="138"/>
      <c r="D358" s="83"/>
      <c r="E358" s="139" t="s">
        <v>428</v>
      </c>
      <c r="F358" s="139"/>
      <c r="G358" s="90">
        <f t="shared" ref="G358:L358" si="148">SUM(G353,G357)</f>
        <v>0</v>
      </c>
      <c r="H358" s="90">
        <f t="shared" si="148"/>
        <v>0</v>
      </c>
      <c r="I358" s="90">
        <f t="shared" si="148"/>
        <v>0</v>
      </c>
      <c r="J358" s="90">
        <f t="shared" si="148"/>
        <v>0</v>
      </c>
      <c r="K358" s="90">
        <f t="shared" si="148"/>
        <v>0</v>
      </c>
      <c r="L358" s="90">
        <f t="shared" si="148"/>
        <v>0</v>
      </c>
      <c r="M358" s="90">
        <f t="shared" si="143"/>
        <v>0</v>
      </c>
    </row>
    <row r="359" spans="1:13" x14ac:dyDescent="0.25">
      <c r="A359" s="146"/>
      <c r="B359" s="138"/>
      <c r="C359" s="138"/>
      <c r="D359" s="146" t="s">
        <v>182</v>
      </c>
      <c r="E359" s="146"/>
      <c r="F359" s="146"/>
      <c r="G359" s="147"/>
      <c r="H359" s="147"/>
      <c r="I359" s="147"/>
      <c r="J359" s="147"/>
      <c r="K359" s="147"/>
      <c r="L359" s="147"/>
    </row>
    <row r="360" spans="1:13" x14ac:dyDescent="0.25">
      <c r="A360" s="146"/>
      <c r="B360" s="138"/>
      <c r="C360" s="138"/>
      <c r="D360" s="146" t="s">
        <v>198</v>
      </c>
      <c r="E360" s="146" t="s">
        <v>198</v>
      </c>
      <c r="F360" s="146"/>
      <c r="G360" s="147"/>
      <c r="H360" s="147"/>
      <c r="I360" s="147"/>
      <c r="J360" s="147"/>
      <c r="K360" s="147"/>
      <c r="L360" s="147"/>
    </row>
    <row r="361" spans="1:13" x14ac:dyDescent="0.25">
      <c r="A361" s="146"/>
      <c r="B361" s="138"/>
      <c r="C361" s="138"/>
      <c r="D361" s="145" t="s">
        <v>445</v>
      </c>
      <c r="E361" s="146" t="s">
        <v>198</v>
      </c>
      <c r="F361" s="146"/>
      <c r="G361" s="147"/>
      <c r="H361" s="147"/>
      <c r="I361" s="147"/>
      <c r="J361" s="147"/>
      <c r="K361" s="147"/>
      <c r="L361" s="147"/>
    </row>
    <row r="362" spans="1:13" x14ac:dyDescent="0.25">
      <c r="A362" s="146"/>
      <c r="B362" s="138"/>
      <c r="C362" s="138"/>
      <c r="D362" s="146" t="s">
        <v>432</v>
      </c>
      <c r="E362" s="146" t="s">
        <v>432</v>
      </c>
      <c r="F362" s="146"/>
      <c r="G362" s="147"/>
      <c r="H362" s="147"/>
      <c r="I362" s="147"/>
      <c r="J362" s="147"/>
      <c r="K362" s="147"/>
      <c r="L362" s="147"/>
    </row>
    <row r="364" spans="1:13" ht="25.5" x14ac:dyDescent="0.25">
      <c r="A364" s="79" t="s">
        <v>2</v>
      </c>
      <c r="B364" s="80" t="s">
        <v>181</v>
      </c>
      <c r="C364" s="80" t="s">
        <v>431</v>
      </c>
      <c r="D364" s="80" t="s">
        <v>419</v>
      </c>
      <c r="E364" s="81" t="s">
        <v>430</v>
      </c>
      <c r="F364" s="82"/>
      <c r="G364" s="80" t="s">
        <v>420</v>
      </c>
      <c r="H364" s="80" t="s">
        <v>446</v>
      </c>
      <c r="I364" s="80" t="s">
        <v>421</v>
      </c>
      <c r="J364" s="80" t="s">
        <v>422</v>
      </c>
      <c r="K364" s="80" t="s">
        <v>423</v>
      </c>
      <c r="L364" s="80" t="s">
        <v>424</v>
      </c>
      <c r="M364" s="80" t="s">
        <v>154</v>
      </c>
    </row>
    <row r="365" spans="1:13" x14ac:dyDescent="0.25">
      <c r="A365" s="146">
        <v>25</v>
      </c>
      <c r="B365" s="138"/>
      <c r="C365" s="138"/>
      <c r="D365" s="83"/>
      <c r="E365" s="142" t="s">
        <v>179</v>
      </c>
      <c r="F365" s="84" t="s">
        <v>194</v>
      </c>
      <c r="G365" s="85"/>
      <c r="H365" s="85"/>
      <c r="I365" s="85"/>
      <c r="J365" s="85"/>
      <c r="K365" s="85"/>
      <c r="L365" s="85"/>
      <c r="M365" s="86">
        <f>SUM(G365:L365)</f>
        <v>0</v>
      </c>
    </row>
    <row r="366" spans="1:13" x14ac:dyDescent="0.25">
      <c r="A366" s="146"/>
      <c r="B366" s="138"/>
      <c r="C366" s="138"/>
      <c r="D366" s="83"/>
      <c r="E366" s="143"/>
      <c r="F366" s="84" t="s">
        <v>195</v>
      </c>
      <c r="G366" s="85"/>
      <c r="H366" s="85"/>
      <c r="I366" s="85"/>
      <c r="J366" s="85"/>
      <c r="K366" s="85"/>
      <c r="L366" s="85"/>
      <c r="M366" s="86">
        <f t="shared" ref="M366:M373" si="149">SUM(G366:L366)</f>
        <v>0</v>
      </c>
    </row>
    <row r="367" spans="1:13" x14ac:dyDescent="0.25">
      <c r="A367" s="146"/>
      <c r="B367" s="138"/>
      <c r="C367" s="138"/>
      <c r="D367" s="83"/>
      <c r="E367" s="143"/>
      <c r="F367" s="84" t="s">
        <v>196</v>
      </c>
      <c r="G367" s="85"/>
      <c r="H367" s="85"/>
      <c r="I367" s="85"/>
      <c r="J367" s="85"/>
      <c r="K367" s="85"/>
      <c r="L367" s="85"/>
      <c r="M367" s="86">
        <f t="shared" si="149"/>
        <v>0</v>
      </c>
    </row>
    <row r="368" spans="1:13" x14ac:dyDescent="0.25">
      <c r="A368" s="146"/>
      <c r="B368" s="138"/>
      <c r="C368" s="138"/>
      <c r="D368" s="83"/>
      <c r="E368" s="144"/>
      <c r="F368" s="88" t="s">
        <v>425</v>
      </c>
      <c r="G368" s="89">
        <f t="shared" ref="G368" si="150">SUM(G365:G367)</f>
        <v>0</v>
      </c>
      <c r="H368" s="89">
        <f t="shared" ref="H368" si="151">SUM(H365:H367)</f>
        <v>0</v>
      </c>
      <c r="I368" s="89">
        <f t="shared" ref="I368:K368" si="152">SUM(I365:I367)</f>
        <v>0</v>
      </c>
      <c r="J368" s="89">
        <f t="shared" si="152"/>
        <v>0</v>
      </c>
      <c r="K368" s="89">
        <f t="shared" si="152"/>
        <v>0</v>
      </c>
      <c r="L368" s="89">
        <f>SUM(L365:L367)</f>
        <v>0</v>
      </c>
      <c r="M368" s="89">
        <f t="shared" si="149"/>
        <v>0</v>
      </c>
    </row>
    <row r="369" spans="1:13" x14ac:dyDescent="0.25">
      <c r="A369" s="146"/>
      <c r="B369" s="138"/>
      <c r="C369" s="138"/>
      <c r="D369" s="83"/>
      <c r="E369" s="142" t="s">
        <v>427</v>
      </c>
      <c r="F369" s="84" t="s">
        <v>194</v>
      </c>
      <c r="G369" s="85"/>
      <c r="H369" s="85"/>
      <c r="I369" s="85"/>
      <c r="J369" s="85"/>
      <c r="K369" s="85"/>
      <c r="L369" s="85"/>
      <c r="M369" s="86">
        <f t="shared" si="149"/>
        <v>0</v>
      </c>
    </row>
    <row r="370" spans="1:13" x14ac:dyDescent="0.25">
      <c r="A370" s="146"/>
      <c r="B370" s="138"/>
      <c r="C370" s="138"/>
      <c r="D370" s="83"/>
      <c r="E370" s="143"/>
      <c r="F370" s="84" t="s">
        <v>195</v>
      </c>
      <c r="G370" s="85"/>
      <c r="H370" s="85"/>
      <c r="I370" s="85"/>
      <c r="J370" s="85"/>
      <c r="K370" s="85"/>
      <c r="L370" s="85"/>
      <c r="M370" s="86">
        <f t="shared" si="149"/>
        <v>0</v>
      </c>
    </row>
    <row r="371" spans="1:13" x14ac:dyDescent="0.25">
      <c r="A371" s="146"/>
      <c r="B371" s="138"/>
      <c r="C371" s="138"/>
      <c r="D371" s="83"/>
      <c r="E371" s="143"/>
      <c r="F371" s="84" t="s">
        <v>196</v>
      </c>
      <c r="G371" s="85"/>
      <c r="H371" s="85"/>
      <c r="I371" s="85"/>
      <c r="J371" s="85"/>
      <c r="K371" s="85"/>
      <c r="L371" s="85"/>
      <c r="M371" s="86">
        <f t="shared" si="149"/>
        <v>0</v>
      </c>
    </row>
    <row r="372" spans="1:13" x14ac:dyDescent="0.25">
      <c r="A372" s="146"/>
      <c r="B372" s="138"/>
      <c r="C372" s="138"/>
      <c r="D372" s="83"/>
      <c r="E372" s="144"/>
      <c r="F372" s="88" t="s">
        <v>426</v>
      </c>
      <c r="G372" s="89">
        <f>SUM(G369:G371)</f>
        <v>0</v>
      </c>
      <c r="H372" s="89">
        <f>SUM(H369:H371)</f>
        <v>0</v>
      </c>
      <c r="I372" s="89">
        <f t="shared" ref="I372:K372" si="153">SUM(I369:I371)</f>
        <v>0</v>
      </c>
      <c r="J372" s="89">
        <f t="shared" si="153"/>
        <v>0</v>
      </c>
      <c r="K372" s="89">
        <f t="shared" si="153"/>
        <v>0</v>
      </c>
      <c r="L372" s="89">
        <f>SUM(L369:L371)</f>
        <v>0</v>
      </c>
      <c r="M372" s="89">
        <f t="shared" si="149"/>
        <v>0</v>
      </c>
    </row>
    <row r="373" spans="1:13" x14ac:dyDescent="0.25">
      <c r="A373" s="146"/>
      <c r="B373" s="138"/>
      <c r="C373" s="138"/>
      <c r="D373" s="83"/>
      <c r="E373" s="139" t="s">
        <v>428</v>
      </c>
      <c r="F373" s="139"/>
      <c r="G373" s="90">
        <f t="shared" ref="G373:L373" si="154">SUM(G368,G372)</f>
        <v>0</v>
      </c>
      <c r="H373" s="90">
        <f t="shared" si="154"/>
        <v>0</v>
      </c>
      <c r="I373" s="90">
        <f t="shared" si="154"/>
        <v>0</v>
      </c>
      <c r="J373" s="90">
        <f t="shared" si="154"/>
        <v>0</v>
      </c>
      <c r="K373" s="90">
        <f t="shared" si="154"/>
        <v>0</v>
      </c>
      <c r="L373" s="90">
        <f t="shared" si="154"/>
        <v>0</v>
      </c>
      <c r="M373" s="90">
        <f t="shared" si="149"/>
        <v>0</v>
      </c>
    </row>
    <row r="374" spans="1:13" x14ac:dyDescent="0.25">
      <c r="A374" s="146"/>
      <c r="B374" s="138"/>
      <c r="C374" s="138"/>
      <c r="D374" s="146" t="s">
        <v>182</v>
      </c>
      <c r="E374" s="146"/>
      <c r="F374" s="146"/>
      <c r="G374" s="147"/>
      <c r="H374" s="147"/>
      <c r="I374" s="147"/>
      <c r="J374" s="147"/>
      <c r="K374" s="147"/>
      <c r="L374" s="147"/>
    </row>
    <row r="375" spans="1:13" x14ac:dyDescent="0.25">
      <c r="A375" s="146"/>
      <c r="B375" s="138"/>
      <c r="C375" s="138"/>
      <c r="D375" s="146" t="s">
        <v>198</v>
      </c>
      <c r="E375" s="146" t="s">
        <v>198</v>
      </c>
      <c r="F375" s="146"/>
      <c r="G375" s="147"/>
      <c r="H375" s="147"/>
      <c r="I375" s="147"/>
      <c r="J375" s="147"/>
      <c r="K375" s="147"/>
      <c r="L375" s="147"/>
    </row>
    <row r="376" spans="1:13" x14ac:dyDescent="0.25">
      <c r="A376" s="146"/>
      <c r="B376" s="138"/>
      <c r="C376" s="138"/>
      <c r="D376" s="145" t="s">
        <v>445</v>
      </c>
      <c r="E376" s="146" t="s">
        <v>198</v>
      </c>
      <c r="F376" s="146"/>
      <c r="G376" s="147"/>
      <c r="H376" s="147"/>
      <c r="I376" s="147"/>
      <c r="J376" s="147"/>
      <c r="K376" s="147"/>
      <c r="L376" s="147"/>
    </row>
    <row r="377" spans="1:13" x14ac:dyDescent="0.25">
      <c r="A377" s="146"/>
      <c r="B377" s="138"/>
      <c r="C377" s="138"/>
      <c r="D377" s="146" t="s">
        <v>432</v>
      </c>
      <c r="E377" s="146" t="s">
        <v>432</v>
      </c>
      <c r="F377" s="146"/>
      <c r="G377" s="147"/>
      <c r="H377" s="147"/>
      <c r="I377" s="147"/>
      <c r="J377" s="147"/>
      <c r="K377" s="147"/>
      <c r="L377" s="147"/>
    </row>
    <row r="379" spans="1:13" ht="25.5" x14ac:dyDescent="0.25">
      <c r="A379" s="79" t="s">
        <v>2</v>
      </c>
      <c r="B379" s="80" t="s">
        <v>181</v>
      </c>
      <c r="C379" s="80" t="s">
        <v>431</v>
      </c>
      <c r="D379" s="80" t="s">
        <v>419</v>
      </c>
      <c r="E379" s="81" t="s">
        <v>430</v>
      </c>
      <c r="F379" s="82"/>
      <c r="G379" s="80" t="s">
        <v>420</v>
      </c>
      <c r="H379" s="80" t="s">
        <v>446</v>
      </c>
      <c r="I379" s="80" t="s">
        <v>421</v>
      </c>
      <c r="J379" s="80" t="s">
        <v>422</v>
      </c>
      <c r="K379" s="80" t="s">
        <v>423</v>
      </c>
      <c r="L379" s="80" t="s">
        <v>424</v>
      </c>
      <c r="M379" s="80" t="s">
        <v>154</v>
      </c>
    </row>
    <row r="380" spans="1:13" x14ac:dyDescent="0.25">
      <c r="A380" s="146">
        <v>26</v>
      </c>
      <c r="B380" s="138"/>
      <c r="C380" s="138"/>
      <c r="D380" s="83"/>
      <c r="E380" s="142" t="s">
        <v>179</v>
      </c>
      <c r="F380" s="84" t="s">
        <v>194</v>
      </c>
      <c r="G380" s="85"/>
      <c r="H380" s="85"/>
      <c r="I380" s="85"/>
      <c r="J380" s="85"/>
      <c r="K380" s="85"/>
      <c r="L380" s="85"/>
      <c r="M380" s="86">
        <f>SUM(G380:L380)</f>
        <v>0</v>
      </c>
    </row>
    <row r="381" spans="1:13" x14ac:dyDescent="0.25">
      <c r="A381" s="146"/>
      <c r="B381" s="138"/>
      <c r="C381" s="138"/>
      <c r="D381" s="83"/>
      <c r="E381" s="143"/>
      <c r="F381" s="84" t="s">
        <v>195</v>
      </c>
      <c r="G381" s="85"/>
      <c r="H381" s="85"/>
      <c r="I381" s="85"/>
      <c r="J381" s="85"/>
      <c r="K381" s="85"/>
      <c r="L381" s="85"/>
      <c r="M381" s="86">
        <f t="shared" ref="M381:M388" si="155">SUM(G381:L381)</f>
        <v>0</v>
      </c>
    </row>
    <row r="382" spans="1:13" x14ac:dyDescent="0.25">
      <c r="A382" s="146"/>
      <c r="B382" s="138"/>
      <c r="C382" s="138"/>
      <c r="D382" s="83"/>
      <c r="E382" s="143"/>
      <c r="F382" s="84" t="s">
        <v>196</v>
      </c>
      <c r="G382" s="85"/>
      <c r="H382" s="85"/>
      <c r="I382" s="85"/>
      <c r="J382" s="85"/>
      <c r="K382" s="85"/>
      <c r="L382" s="85"/>
      <c r="M382" s="86">
        <f t="shared" si="155"/>
        <v>0</v>
      </c>
    </row>
    <row r="383" spans="1:13" x14ac:dyDescent="0.25">
      <c r="A383" s="146"/>
      <c r="B383" s="138"/>
      <c r="C383" s="138"/>
      <c r="D383" s="83"/>
      <c r="E383" s="144"/>
      <c r="F383" s="88" t="s">
        <v>425</v>
      </c>
      <c r="G383" s="89">
        <f t="shared" ref="G383" si="156">SUM(G380:G382)</f>
        <v>0</v>
      </c>
      <c r="H383" s="89">
        <f t="shared" ref="H383" si="157">SUM(H380:H382)</f>
        <v>0</v>
      </c>
      <c r="I383" s="89">
        <f t="shared" ref="I383:K383" si="158">SUM(I380:I382)</f>
        <v>0</v>
      </c>
      <c r="J383" s="89">
        <f t="shared" si="158"/>
        <v>0</v>
      </c>
      <c r="K383" s="89">
        <f t="shared" si="158"/>
        <v>0</v>
      </c>
      <c r="L383" s="89">
        <f>SUM(L380:L382)</f>
        <v>0</v>
      </c>
      <c r="M383" s="89">
        <f t="shared" si="155"/>
        <v>0</v>
      </c>
    </row>
    <row r="384" spans="1:13" x14ac:dyDescent="0.25">
      <c r="A384" s="146"/>
      <c r="B384" s="138"/>
      <c r="C384" s="138"/>
      <c r="D384" s="83"/>
      <c r="E384" s="142" t="s">
        <v>427</v>
      </c>
      <c r="F384" s="84" t="s">
        <v>194</v>
      </c>
      <c r="G384" s="85"/>
      <c r="H384" s="85"/>
      <c r="I384" s="85"/>
      <c r="J384" s="85"/>
      <c r="K384" s="85"/>
      <c r="L384" s="85"/>
      <c r="M384" s="86">
        <f t="shared" si="155"/>
        <v>0</v>
      </c>
    </row>
    <row r="385" spans="1:13" x14ac:dyDescent="0.25">
      <c r="A385" s="146"/>
      <c r="B385" s="138"/>
      <c r="C385" s="138"/>
      <c r="D385" s="83"/>
      <c r="E385" s="143"/>
      <c r="F385" s="84" t="s">
        <v>195</v>
      </c>
      <c r="G385" s="85"/>
      <c r="H385" s="85"/>
      <c r="I385" s="85"/>
      <c r="J385" s="85"/>
      <c r="K385" s="85"/>
      <c r="L385" s="85"/>
      <c r="M385" s="86">
        <f t="shared" si="155"/>
        <v>0</v>
      </c>
    </row>
    <row r="386" spans="1:13" x14ac:dyDescent="0.25">
      <c r="A386" s="146"/>
      <c r="B386" s="138"/>
      <c r="C386" s="138"/>
      <c r="D386" s="83"/>
      <c r="E386" s="143"/>
      <c r="F386" s="84" t="s">
        <v>196</v>
      </c>
      <c r="G386" s="85"/>
      <c r="H386" s="85"/>
      <c r="I386" s="85"/>
      <c r="J386" s="85"/>
      <c r="K386" s="85"/>
      <c r="L386" s="85"/>
      <c r="M386" s="86">
        <f t="shared" si="155"/>
        <v>0</v>
      </c>
    </row>
    <row r="387" spans="1:13" x14ac:dyDescent="0.25">
      <c r="A387" s="146"/>
      <c r="B387" s="138"/>
      <c r="C387" s="138"/>
      <c r="D387" s="83"/>
      <c r="E387" s="144"/>
      <c r="F387" s="88" t="s">
        <v>426</v>
      </c>
      <c r="G387" s="89">
        <f>SUM(G384:G386)</f>
        <v>0</v>
      </c>
      <c r="H387" s="89">
        <f>SUM(H384:H386)</f>
        <v>0</v>
      </c>
      <c r="I387" s="89">
        <f t="shared" ref="I387:K387" si="159">SUM(I384:I386)</f>
        <v>0</v>
      </c>
      <c r="J387" s="89">
        <f t="shared" si="159"/>
        <v>0</v>
      </c>
      <c r="K387" s="89">
        <f t="shared" si="159"/>
        <v>0</v>
      </c>
      <c r="L387" s="89">
        <f>SUM(L384:L386)</f>
        <v>0</v>
      </c>
      <c r="M387" s="89">
        <f t="shared" si="155"/>
        <v>0</v>
      </c>
    </row>
    <row r="388" spans="1:13" x14ac:dyDescent="0.25">
      <c r="A388" s="146"/>
      <c r="B388" s="138"/>
      <c r="C388" s="138"/>
      <c r="D388" s="83"/>
      <c r="E388" s="139" t="s">
        <v>428</v>
      </c>
      <c r="F388" s="139"/>
      <c r="G388" s="90">
        <f t="shared" ref="G388:L388" si="160">SUM(G383,G387)</f>
        <v>0</v>
      </c>
      <c r="H388" s="90">
        <f t="shared" si="160"/>
        <v>0</v>
      </c>
      <c r="I388" s="90">
        <f t="shared" si="160"/>
        <v>0</v>
      </c>
      <c r="J388" s="90">
        <f t="shared" si="160"/>
        <v>0</v>
      </c>
      <c r="K388" s="90">
        <f t="shared" si="160"/>
        <v>0</v>
      </c>
      <c r="L388" s="90">
        <f t="shared" si="160"/>
        <v>0</v>
      </c>
      <c r="M388" s="90">
        <f t="shared" si="155"/>
        <v>0</v>
      </c>
    </row>
    <row r="389" spans="1:13" x14ac:dyDescent="0.25">
      <c r="A389" s="146"/>
      <c r="B389" s="138"/>
      <c r="C389" s="138"/>
      <c r="D389" s="146" t="s">
        <v>182</v>
      </c>
      <c r="E389" s="146"/>
      <c r="F389" s="146"/>
      <c r="G389" s="147"/>
      <c r="H389" s="147"/>
      <c r="I389" s="147"/>
      <c r="J389" s="147"/>
      <c r="K389" s="147"/>
      <c r="L389" s="147"/>
    </row>
    <row r="390" spans="1:13" x14ac:dyDescent="0.25">
      <c r="A390" s="146"/>
      <c r="B390" s="138"/>
      <c r="C390" s="138"/>
      <c r="D390" s="146" t="s">
        <v>198</v>
      </c>
      <c r="E390" s="146" t="s">
        <v>198</v>
      </c>
      <c r="F390" s="146"/>
      <c r="G390" s="147"/>
      <c r="H390" s="147"/>
      <c r="I390" s="147"/>
      <c r="J390" s="147"/>
      <c r="K390" s="147"/>
      <c r="L390" s="147"/>
    </row>
    <row r="391" spans="1:13" x14ac:dyDescent="0.25">
      <c r="A391" s="146"/>
      <c r="B391" s="138"/>
      <c r="C391" s="138"/>
      <c r="D391" s="145" t="s">
        <v>445</v>
      </c>
      <c r="E391" s="146" t="s">
        <v>198</v>
      </c>
      <c r="F391" s="146"/>
      <c r="G391" s="147"/>
      <c r="H391" s="147"/>
      <c r="I391" s="147"/>
      <c r="J391" s="147"/>
      <c r="K391" s="147"/>
      <c r="L391" s="147"/>
    </row>
    <row r="392" spans="1:13" x14ac:dyDescent="0.25">
      <c r="A392" s="146"/>
      <c r="B392" s="138"/>
      <c r="C392" s="138"/>
      <c r="D392" s="146" t="s">
        <v>432</v>
      </c>
      <c r="E392" s="146" t="s">
        <v>432</v>
      </c>
      <c r="F392" s="146"/>
      <c r="G392" s="147"/>
      <c r="H392" s="147"/>
      <c r="I392" s="147"/>
      <c r="J392" s="147"/>
      <c r="K392" s="147"/>
      <c r="L392" s="147"/>
    </row>
    <row r="394" spans="1:13" ht="25.5" x14ac:dyDescent="0.25">
      <c r="A394" s="79" t="s">
        <v>2</v>
      </c>
      <c r="B394" s="80" t="s">
        <v>181</v>
      </c>
      <c r="C394" s="80" t="s">
        <v>431</v>
      </c>
      <c r="D394" s="80" t="s">
        <v>419</v>
      </c>
      <c r="E394" s="81" t="s">
        <v>430</v>
      </c>
      <c r="F394" s="82"/>
      <c r="G394" s="80" t="s">
        <v>420</v>
      </c>
      <c r="H394" s="80" t="s">
        <v>446</v>
      </c>
      <c r="I394" s="80" t="s">
        <v>421</v>
      </c>
      <c r="J394" s="80" t="s">
        <v>422</v>
      </c>
      <c r="K394" s="80" t="s">
        <v>423</v>
      </c>
      <c r="L394" s="80" t="s">
        <v>424</v>
      </c>
      <c r="M394" s="80" t="s">
        <v>154</v>
      </c>
    </row>
    <row r="395" spans="1:13" x14ac:dyDescent="0.25">
      <c r="A395" s="146">
        <v>27</v>
      </c>
      <c r="B395" s="138"/>
      <c r="C395" s="138"/>
      <c r="D395" s="83"/>
      <c r="E395" s="142" t="s">
        <v>179</v>
      </c>
      <c r="F395" s="84" t="s">
        <v>194</v>
      </c>
      <c r="G395" s="85"/>
      <c r="H395" s="85"/>
      <c r="I395" s="85"/>
      <c r="J395" s="85"/>
      <c r="K395" s="85"/>
      <c r="L395" s="85"/>
      <c r="M395" s="86">
        <f>SUM(G395:L395)</f>
        <v>0</v>
      </c>
    </row>
    <row r="396" spans="1:13" x14ac:dyDescent="0.25">
      <c r="A396" s="146"/>
      <c r="B396" s="138"/>
      <c r="C396" s="138"/>
      <c r="D396" s="83"/>
      <c r="E396" s="143"/>
      <c r="F396" s="84" t="s">
        <v>195</v>
      </c>
      <c r="G396" s="85"/>
      <c r="H396" s="85"/>
      <c r="I396" s="85"/>
      <c r="J396" s="85"/>
      <c r="K396" s="85"/>
      <c r="L396" s="85"/>
      <c r="M396" s="86">
        <f t="shared" ref="M396:M403" si="161">SUM(G396:L396)</f>
        <v>0</v>
      </c>
    </row>
    <row r="397" spans="1:13" x14ac:dyDescent="0.25">
      <c r="A397" s="146"/>
      <c r="B397" s="138"/>
      <c r="C397" s="138"/>
      <c r="D397" s="83"/>
      <c r="E397" s="143"/>
      <c r="F397" s="84" t="s">
        <v>196</v>
      </c>
      <c r="G397" s="85"/>
      <c r="H397" s="85"/>
      <c r="I397" s="85"/>
      <c r="J397" s="85"/>
      <c r="K397" s="85"/>
      <c r="L397" s="85"/>
      <c r="M397" s="86">
        <f t="shared" si="161"/>
        <v>0</v>
      </c>
    </row>
    <row r="398" spans="1:13" x14ac:dyDescent="0.25">
      <c r="A398" s="146"/>
      <c r="B398" s="138"/>
      <c r="C398" s="138"/>
      <c r="D398" s="83"/>
      <c r="E398" s="144"/>
      <c r="F398" s="88" t="s">
        <v>425</v>
      </c>
      <c r="G398" s="89">
        <f t="shared" ref="G398" si="162">SUM(G395:G397)</f>
        <v>0</v>
      </c>
      <c r="H398" s="89">
        <f t="shared" ref="H398" si="163">SUM(H395:H397)</f>
        <v>0</v>
      </c>
      <c r="I398" s="89">
        <f t="shared" ref="I398:K398" si="164">SUM(I395:I397)</f>
        <v>0</v>
      </c>
      <c r="J398" s="89">
        <f t="shared" si="164"/>
        <v>0</v>
      </c>
      <c r="K398" s="89">
        <f t="shared" si="164"/>
        <v>0</v>
      </c>
      <c r="L398" s="89">
        <f>SUM(L395:L397)</f>
        <v>0</v>
      </c>
      <c r="M398" s="89">
        <f t="shared" si="161"/>
        <v>0</v>
      </c>
    </row>
    <row r="399" spans="1:13" x14ac:dyDescent="0.25">
      <c r="A399" s="146"/>
      <c r="B399" s="138"/>
      <c r="C399" s="138"/>
      <c r="D399" s="83"/>
      <c r="E399" s="142" t="s">
        <v>427</v>
      </c>
      <c r="F399" s="84" t="s">
        <v>194</v>
      </c>
      <c r="G399" s="85"/>
      <c r="H399" s="85"/>
      <c r="I399" s="85"/>
      <c r="J399" s="85"/>
      <c r="K399" s="85"/>
      <c r="L399" s="85"/>
      <c r="M399" s="86">
        <f t="shared" si="161"/>
        <v>0</v>
      </c>
    </row>
    <row r="400" spans="1:13" x14ac:dyDescent="0.25">
      <c r="A400" s="146"/>
      <c r="B400" s="138"/>
      <c r="C400" s="138"/>
      <c r="D400" s="83"/>
      <c r="E400" s="143"/>
      <c r="F400" s="84" t="s">
        <v>195</v>
      </c>
      <c r="G400" s="85"/>
      <c r="H400" s="85"/>
      <c r="I400" s="85"/>
      <c r="J400" s="85"/>
      <c r="K400" s="85"/>
      <c r="L400" s="85"/>
      <c r="M400" s="86">
        <f t="shared" si="161"/>
        <v>0</v>
      </c>
    </row>
    <row r="401" spans="1:13" x14ac:dyDescent="0.25">
      <c r="A401" s="146"/>
      <c r="B401" s="138"/>
      <c r="C401" s="138"/>
      <c r="D401" s="83"/>
      <c r="E401" s="143"/>
      <c r="F401" s="84" t="s">
        <v>196</v>
      </c>
      <c r="G401" s="85"/>
      <c r="H401" s="85"/>
      <c r="I401" s="85"/>
      <c r="J401" s="85"/>
      <c r="K401" s="85"/>
      <c r="L401" s="85"/>
      <c r="M401" s="86">
        <f t="shared" si="161"/>
        <v>0</v>
      </c>
    </row>
    <row r="402" spans="1:13" x14ac:dyDescent="0.25">
      <c r="A402" s="146"/>
      <c r="B402" s="138"/>
      <c r="C402" s="138"/>
      <c r="D402" s="83"/>
      <c r="E402" s="144"/>
      <c r="F402" s="88" t="s">
        <v>426</v>
      </c>
      <c r="G402" s="89">
        <f>SUM(G399:G401)</f>
        <v>0</v>
      </c>
      <c r="H402" s="89">
        <f>SUM(H399:H401)</f>
        <v>0</v>
      </c>
      <c r="I402" s="89">
        <f t="shared" ref="I402:K402" si="165">SUM(I399:I401)</f>
        <v>0</v>
      </c>
      <c r="J402" s="89">
        <f t="shared" si="165"/>
        <v>0</v>
      </c>
      <c r="K402" s="89">
        <f t="shared" si="165"/>
        <v>0</v>
      </c>
      <c r="L402" s="89">
        <f>SUM(L399:L401)</f>
        <v>0</v>
      </c>
      <c r="M402" s="89">
        <f t="shared" si="161"/>
        <v>0</v>
      </c>
    </row>
    <row r="403" spans="1:13" x14ac:dyDescent="0.25">
      <c r="A403" s="146"/>
      <c r="B403" s="138"/>
      <c r="C403" s="138"/>
      <c r="D403" s="83"/>
      <c r="E403" s="139" t="s">
        <v>428</v>
      </c>
      <c r="F403" s="139"/>
      <c r="G403" s="90">
        <f t="shared" ref="G403:L403" si="166">SUM(G398,G402)</f>
        <v>0</v>
      </c>
      <c r="H403" s="90">
        <f t="shared" si="166"/>
        <v>0</v>
      </c>
      <c r="I403" s="90">
        <f t="shared" si="166"/>
        <v>0</v>
      </c>
      <c r="J403" s="90">
        <f t="shared" si="166"/>
        <v>0</v>
      </c>
      <c r="K403" s="90">
        <f t="shared" si="166"/>
        <v>0</v>
      </c>
      <c r="L403" s="90">
        <f t="shared" si="166"/>
        <v>0</v>
      </c>
      <c r="M403" s="90">
        <f t="shared" si="161"/>
        <v>0</v>
      </c>
    </row>
    <row r="404" spans="1:13" x14ac:dyDescent="0.25">
      <c r="A404" s="146"/>
      <c r="B404" s="138"/>
      <c r="C404" s="138"/>
      <c r="D404" s="146" t="s">
        <v>182</v>
      </c>
      <c r="E404" s="146"/>
      <c r="F404" s="146"/>
      <c r="G404" s="147"/>
      <c r="H404" s="147"/>
      <c r="I404" s="147"/>
      <c r="J404" s="147"/>
      <c r="K404" s="147"/>
      <c r="L404" s="147"/>
    </row>
    <row r="405" spans="1:13" x14ac:dyDescent="0.25">
      <c r="A405" s="146"/>
      <c r="B405" s="138"/>
      <c r="C405" s="138"/>
      <c r="D405" s="146" t="s">
        <v>198</v>
      </c>
      <c r="E405" s="146" t="s">
        <v>198</v>
      </c>
      <c r="F405" s="146"/>
      <c r="G405" s="147"/>
      <c r="H405" s="147"/>
      <c r="I405" s="147"/>
      <c r="J405" s="147"/>
      <c r="K405" s="147"/>
      <c r="L405" s="147"/>
    </row>
    <row r="406" spans="1:13" x14ac:dyDescent="0.25">
      <c r="A406" s="146"/>
      <c r="B406" s="138"/>
      <c r="C406" s="138"/>
      <c r="D406" s="145" t="s">
        <v>445</v>
      </c>
      <c r="E406" s="146" t="s">
        <v>198</v>
      </c>
      <c r="F406" s="146"/>
      <c r="G406" s="147"/>
      <c r="H406" s="147"/>
      <c r="I406" s="147"/>
      <c r="J406" s="147"/>
      <c r="K406" s="147"/>
      <c r="L406" s="147"/>
    </row>
    <row r="407" spans="1:13" x14ac:dyDescent="0.25">
      <c r="A407" s="146"/>
      <c r="B407" s="138"/>
      <c r="C407" s="138"/>
      <c r="D407" s="146" t="s">
        <v>432</v>
      </c>
      <c r="E407" s="146" t="s">
        <v>432</v>
      </c>
      <c r="F407" s="146"/>
      <c r="G407" s="147"/>
      <c r="H407" s="147"/>
      <c r="I407" s="147"/>
      <c r="J407" s="147"/>
      <c r="K407" s="147"/>
      <c r="L407" s="147"/>
    </row>
    <row r="409" spans="1:13" ht="25.5" x14ac:dyDescent="0.25">
      <c r="A409" s="79" t="s">
        <v>2</v>
      </c>
      <c r="B409" s="80" t="s">
        <v>181</v>
      </c>
      <c r="C409" s="80" t="s">
        <v>431</v>
      </c>
      <c r="D409" s="80" t="s">
        <v>419</v>
      </c>
      <c r="E409" s="81" t="s">
        <v>430</v>
      </c>
      <c r="F409" s="82"/>
      <c r="G409" s="80" t="s">
        <v>420</v>
      </c>
      <c r="H409" s="80" t="s">
        <v>446</v>
      </c>
      <c r="I409" s="80" t="s">
        <v>421</v>
      </c>
      <c r="J409" s="80" t="s">
        <v>422</v>
      </c>
      <c r="K409" s="80" t="s">
        <v>423</v>
      </c>
      <c r="L409" s="80" t="s">
        <v>424</v>
      </c>
      <c r="M409" s="80" t="s">
        <v>154</v>
      </c>
    </row>
    <row r="410" spans="1:13" x14ac:dyDescent="0.25">
      <c r="A410" s="146">
        <v>28</v>
      </c>
      <c r="B410" s="138"/>
      <c r="C410" s="138"/>
      <c r="D410" s="83"/>
      <c r="E410" s="142" t="s">
        <v>179</v>
      </c>
      <c r="F410" s="84" t="s">
        <v>194</v>
      </c>
      <c r="G410" s="85"/>
      <c r="H410" s="85"/>
      <c r="I410" s="85"/>
      <c r="J410" s="85"/>
      <c r="K410" s="85"/>
      <c r="L410" s="85"/>
      <c r="M410" s="86">
        <f>SUM(G410:L410)</f>
        <v>0</v>
      </c>
    </row>
    <row r="411" spans="1:13" x14ac:dyDescent="0.25">
      <c r="A411" s="146"/>
      <c r="B411" s="138"/>
      <c r="C411" s="138"/>
      <c r="D411" s="83"/>
      <c r="E411" s="143"/>
      <c r="F411" s="84" t="s">
        <v>195</v>
      </c>
      <c r="G411" s="85"/>
      <c r="H411" s="85"/>
      <c r="I411" s="85"/>
      <c r="J411" s="85"/>
      <c r="K411" s="85"/>
      <c r="L411" s="85"/>
      <c r="M411" s="86">
        <f t="shared" ref="M411:M418" si="167">SUM(G411:L411)</f>
        <v>0</v>
      </c>
    </row>
    <row r="412" spans="1:13" x14ac:dyDescent="0.25">
      <c r="A412" s="146"/>
      <c r="B412" s="138"/>
      <c r="C412" s="138"/>
      <c r="D412" s="83"/>
      <c r="E412" s="143"/>
      <c r="F412" s="84" t="s">
        <v>196</v>
      </c>
      <c r="G412" s="85"/>
      <c r="H412" s="85"/>
      <c r="I412" s="85"/>
      <c r="J412" s="85"/>
      <c r="K412" s="85"/>
      <c r="L412" s="85"/>
      <c r="M412" s="86">
        <f t="shared" si="167"/>
        <v>0</v>
      </c>
    </row>
    <row r="413" spans="1:13" x14ac:dyDescent="0.25">
      <c r="A413" s="146"/>
      <c r="B413" s="138"/>
      <c r="C413" s="138"/>
      <c r="D413" s="83"/>
      <c r="E413" s="144"/>
      <c r="F413" s="88" t="s">
        <v>425</v>
      </c>
      <c r="G413" s="89">
        <f t="shared" ref="G413" si="168">SUM(G410:G412)</f>
        <v>0</v>
      </c>
      <c r="H413" s="89">
        <f t="shared" ref="H413" si="169">SUM(H410:H412)</f>
        <v>0</v>
      </c>
      <c r="I413" s="89">
        <f t="shared" ref="I413:K413" si="170">SUM(I410:I412)</f>
        <v>0</v>
      </c>
      <c r="J413" s="89">
        <f t="shared" si="170"/>
        <v>0</v>
      </c>
      <c r="K413" s="89">
        <f t="shared" si="170"/>
        <v>0</v>
      </c>
      <c r="L413" s="89">
        <f>SUM(L410:L412)</f>
        <v>0</v>
      </c>
      <c r="M413" s="89">
        <f t="shared" si="167"/>
        <v>0</v>
      </c>
    </row>
    <row r="414" spans="1:13" x14ac:dyDescent="0.25">
      <c r="A414" s="146"/>
      <c r="B414" s="138"/>
      <c r="C414" s="138"/>
      <c r="D414" s="83"/>
      <c r="E414" s="142" t="s">
        <v>427</v>
      </c>
      <c r="F414" s="84" t="s">
        <v>194</v>
      </c>
      <c r="G414" s="85"/>
      <c r="H414" s="85"/>
      <c r="I414" s="85"/>
      <c r="J414" s="85"/>
      <c r="K414" s="85"/>
      <c r="L414" s="85"/>
      <c r="M414" s="86">
        <f t="shared" si="167"/>
        <v>0</v>
      </c>
    </row>
    <row r="415" spans="1:13" x14ac:dyDescent="0.25">
      <c r="A415" s="146"/>
      <c r="B415" s="138"/>
      <c r="C415" s="138"/>
      <c r="D415" s="83"/>
      <c r="E415" s="143"/>
      <c r="F415" s="84" t="s">
        <v>195</v>
      </c>
      <c r="G415" s="85"/>
      <c r="H415" s="85"/>
      <c r="I415" s="85"/>
      <c r="J415" s="85"/>
      <c r="K415" s="85"/>
      <c r="L415" s="85"/>
      <c r="M415" s="86">
        <f t="shared" si="167"/>
        <v>0</v>
      </c>
    </row>
    <row r="416" spans="1:13" x14ac:dyDescent="0.25">
      <c r="A416" s="146"/>
      <c r="B416" s="138"/>
      <c r="C416" s="138"/>
      <c r="D416" s="83"/>
      <c r="E416" s="143"/>
      <c r="F416" s="84" t="s">
        <v>196</v>
      </c>
      <c r="G416" s="85"/>
      <c r="H416" s="85"/>
      <c r="I416" s="85"/>
      <c r="J416" s="85"/>
      <c r="K416" s="85"/>
      <c r="L416" s="85"/>
      <c r="M416" s="86">
        <f t="shared" si="167"/>
        <v>0</v>
      </c>
    </row>
    <row r="417" spans="1:13" x14ac:dyDescent="0.25">
      <c r="A417" s="146"/>
      <c r="B417" s="138"/>
      <c r="C417" s="138"/>
      <c r="D417" s="83"/>
      <c r="E417" s="144"/>
      <c r="F417" s="88" t="s">
        <v>426</v>
      </c>
      <c r="G417" s="89">
        <f>SUM(G414:G416)</f>
        <v>0</v>
      </c>
      <c r="H417" s="89">
        <f>SUM(H414:H416)</f>
        <v>0</v>
      </c>
      <c r="I417" s="89">
        <f t="shared" ref="I417:K417" si="171">SUM(I414:I416)</f>
        <v>0</v>
      </c>
      <c r="J417" s="89">
        <f t="shared" si="171"/>
        <v>0</v>
      </c>
      <c r="K417" s="89">
        <f t="shared" si="171"/>
        <v>0</v>
      </c>
      <c r="L417" s="89">
        <f>SUM(L414:L416)</f>
        <v>0</v>
      </c>
      <c r="M417" s="89">
        <f t="shared" si="167"/>
        <v>0</v>
      </c>
    </row>
    <row r="418" spans="1:13" x14ac:dyDescent="0.25">
      <c r="A418" s="146"/>
      <c r="B418" s="138"/>
      <c r="C418" s="138"/>
      <c r="D418" s="83"/>
      <c r="E418" s="139" t="s">
        <v>428</v>
      </c>
      <c r="F418" s="139"/>
      <c r="G418" s="90">
        <f t="shared" ref="G418:L418" si="172">SUM(G413,G417)</f>
        <v>0</v>
      </c>
      <c r="H418" s="90">
        <f t="shared" si="172"/>
        <v>0</v>
      </c>
      <c r="I418" s="90">
        <f t="shared" si="172"/>
        <v>0</v>
      </c>
      <c r="J418" s="90">
        <f t="shared" si="172"/>
        <v>0</v>
      </c>
      <c r="K418" s="90">
        <f t="shared" si="172"/>
        <v>0</v>
      </c>
      <c r="L418" s="90">
        <f t="shared" si="172"/>
        <v>0</v>
      </c>
      <c r="M418" s="90">
        <f t="shared" si="167"/>
        <v>0</v>
      </c>
    </row>
    <row r="419" spans="1:13" x14ac:dyDescent="0.25">
      <c r="A419" s="146"/>
      <c r="B419" s="138"/>
      <c r="C419" s="138"/>
      <c r="D419" s="146" t="s">
        <v>182</v>
      </c>
      <c r="E419" s="146"/>
      <c r="F419" s="146"/>
      <c r="G419" s="147"/>
      <c r="H419" s="147"/>
      <c r="I419" s="147"/>
      <c r="J419" s="147"/>
      <c r="K419" s="147"/>
      <c r="L419" s="147"/>
    </row>
    <row r="420" spans="1:13" x14ac:dyDescent="0.25">
      <c r="A420" s="146"/>
      <c r="B420" s="138"/>
      <c r="C420" s="138"/>
      <c r="D420" s="146" t="s">
        <v>198</v>
      </c>
      <c r="E420" s="146" t="s">
        <v>198</v>
      </c>
      <c r="F420" s="146"/>
      <c r="G420" s="147"/>
      <c r="H420" s="147"/>
      <c r="I420" s="147"/>
      <c r="J420" s="147"/>
      <c r="K420" s="147"/>
      <c r="L420" s="147"/>
    </row>
    <row r="421" spans="1:13" x14ac:dyDescent="0.25">
      <c r="A421" s="146"/>
      <c r="B421" s="138"/>
      <c r="C421" s="138"/>
      <c r="D421" s="145" t="s">
        <v>445</v>
      </c>
      <c r="E421" s="146" t="s">
        <v>198</v>
      </c>
      <c r="F421" s="146"/>
      <c r="G421" s="147"/>
      <c r="H421" s="147"/>
      <c r="I421" s="147"/>
      <c r="J421" s="147"/>
      <c r="K421" s="147"/>
      <c r="L421" s="147"/>
    </row>
    <row r="422" spans="1:13" x14ac:dyDescent="0.25">
      <c r="A422" s="146"/>
      <c r="B422" s="138"/>
      <c r="C422" s="138"/>
      <c r="D422" s="146" t="s">
        <v>432</v>
      </c>
      <c r="E422" s="146" t="s">
        <v>432</v>
      </c>
      <c r="F422" s="146"/>
      <c r="G422" s="147"/>
      <c r="H422" s="147"/>
      <c r="I422" s="147"/>
      <c r="J422" s="147"/>
      <c r="K422" s="147"/>
      <c r="L422" s="147"/>
    </row>
    <row r="424" spans="1:13" ht="25.5" x14ac:dyDescent="0.25">
      <c r="A424" s="79" t="s">
        <v>2</v>
      </c>
      <c r="B424" s="80" t="s">
        <v>181</v>
      </c>
      <c r="C424" s="80" t="s">
        <v>431</v>
      </c>
      <c r="D424" s="80" t="s">
        <v>419</v>
      </c>
      <c r="E424" s="81" t="s">
        <v>430</v>
      </c>
      <c r="F424" s="82"/>
      <c r="G424" s="80" t="s">
        <v>420</v>
      </c>
      <c r="H424" s="80" t="s">
        <v>446</v>
      </c>
      <c r="I424" s="80" t="s">
        <v>421</v>
      </c>
      <c r="J424" s="80" t="s">
        <v>422</v>
      </c>
      <c r="K424" s="80" t="s">
        <v>423</v>
      </c>
      <c r="L424" s="80" t="s">
        <v>424</v>
      </c>
      <c r="M424" s="80" t="s">
        <v>154</v>
      </c>
    </row>
    <row r="425" spans="1:13" x14ac:dyDescent="0.25">
      <c r="A425" s="146">
        <v>29</v>
      </c>
      <c r="B425" s="138"/>
      <c r="C425" s="138"/>
      <c r="D425" s="83"/>
      <c r="E425" s="142" t="s">
        <v>179</v>
      </c>
      <c r="F425" s="84" t="s">
        <v>194</v>
      </c>
      <c r="G425" s="85"/>
      <c r="H425" s="85"/>
      <c r="I425" s="85"/>
      <c r="J425" s="85"/>
      <c r="K425" s="85"/>
      <c r="L425" s="85"/>
      <c r="M425" s="86">
        <f>SUM(G425:L425)</f>
        <v>0</v>
      </c>
    </row>
    <row r="426" spans="1:13" x14ac:dyDescent="0.25">
      <c r="A426" s="146"/>
      <c r="B426" s="138"/>
      <c r="C426" s="138"/>
      <c r="D426" s="83"/>
      <c r="E426" s="143"/>
      <c r="F426" s="84" t="s">
        <v>195</v>
      </c>
      <c r="G426" s="85"/>
      <c r="H426" s="85"/>
      <c r="I426" s="85"/>
      <c r="J426" s="85"/>
      <c r="K426" s="85"/>
      <c r="L426" s="85"/>
      <c r="M426" s="86">
        <f t="shared" ref="M426:M433" si="173">SUM(G426:L426)</f>
        <v>0</v>
      </c>
    </row>
    <row r="427" spans="1:13" x14ac:dyDescent="0.25">
      <c r="A427" s="146"/>
      <c r="B427" s="138"/>
      <c r="C427" s="138"/>
      <c r="D427" s="83"/>
      <c r="E427" s="143"/>
      <c r="F427" s="84" t="s">
        <v>196</v>
      </c>
      <c r="G427" s="85"/>
      <c r="H427" s="85"/>
      <c r="I427" s="85"/>
      <c r="J427" s="85"/>
      <c r="K427" s="85"/>
      <c r="L427" s="85"/>
      <c r="M427" s="86">
        <f t="shared" si="173"/>
        <v>0</v>
      </c>
    </row>
    <row r="428" spans="1:13" x14ac:dyDescent="0.25">
      <c r="A428" s="146"/>
      <c r="B428" s="138"/>
      <c r="C428" s="138"/>
      <c r="D428" s="83"/>
      <c r="E428" s="144"/>
      <c r="F428" s="88" t="s">
        <v>425</v>
      </c>
      <c r="G428" s="89">
        <f t="shared" ref="G428" si="174">SUM(G425:G427)</f>
        <v>0</v>
      </c>
      <c r="H428" s="89">
        <f t="shared" ref="H428" si="175">SUM(H425:H427)</f>
        <v>0</v>
      </c>
      <c r="I428" s="89">
        <f t="shared" ref="I428:K428" si="176">SUM(I425:I427)</f>
        <v>0</v>
      </c>
      <c r="J428" s="89">
        <f t="shared" si="176"/>
        <v>0</v>
      </c>
      <c r="K428" s="89">
        <f t="shared" si="176"/>
        <v>0</v>
      </c>
      <c r="L428" s="89">
        <f>SUM(L425:L427)</f>
        <v>0</v>
      </c>
      <c r="M428" s="89">
        <f t="shared" si="173"/>
        <v>0</v>
      </c>
    </row>
    <row r="429" spans="1:13" x14ac:dyDescent="0.25">
      <c r="A429" s="146"/>
      <c r="B429" s="138"/>
      <c r="C429" s="138"/>
      <c r="D429" s="83"/>
      <c r="E429" s="142" t="s">
        <v>427</v>
      </c>
      <c r="F429" s="84" t="s">
        <v>194</v>
      </c>
      <c r="G429" s="85"/>
      <c r="H429" s="85"/>
      <c r="I429" s="85"/>
      <c r="J429" s="85"/>
      <c r="K429" s="85"/>
      <c r="L429" s="85"/>
      <c r="M429" s="86">
        <f t="shared" si="173"/>
        <v>0</v>
      </c>
    </row>
    <row r="430" spans="1:13" x14ac:dyDescent="0.25">
      <c r="A430" s="146"/>
      <c r="B430" s="138"/>
      <c r="C430" s="138"/>
      <c r="D430" s="83"/>
      <c r="E430" s="143"/>
      <c r="F430" s="84" t="s">
        <v>195</v>
      </c>
      <c r="G430" s="85"/>
      <c r="H430" s="85"/>
      <c r="I430" s="85"/>
      <c r="J430" s="85"/>
      <c r="K430" s="85"/>
      <c r="L430" s="85"/>
      <c r="M430" s="86">
        <f t="shared" si="173"/>
        <v>0</v>
      </c>
    </row>
    <row r="431" spans="1:13" x14ac:dyDescent="0.25">
      <c r="A431" s="146"/>
      <c r="B431" s="138"/>
      <c r="C431" s="138"/>
      <c r="D431" s="83"/>
      <c r="E431" s="143"/>
      <c r="F431" s="84" t="s">
        <v>196</v>
      </c>
      <c r="G431" s="85"/>
      <c r="H431" s="85"/>
      <c r="I431" s="85"/>
      <c r="J431" s="85"/>
      <c r="K431" s="85"/>
      <c r="L431" s="85"/>
      <c r="M431" s="86">
        <f t="shared" si="173"/>
        <v>0</v>
      </c>
    </row>
    <row r="432" spans="1:13" x14ac:dyDescent="0.25">
      <c r="A432" s="146"/>
      <c r="B432" s="138"/>
      <c r="C432" s="138"/>
      <c r="D432" s="83"/>
      <c r="E432" s="144"/>
      <c r="F432" s="88" t="s">
        <v>426</v>
      </c>
      <c r="G432" s="89">
        <f>SUM(G429:G431)</f>
        <v>0</v>
      </c>
      <c r="H432" s="89">
        <f>SUM(H429:H431)</f>
        <v>0</v>
      </c>
      <c r="I432" s="89">
        <f t="shared" ref="I432:K432" si="177">SUM(I429:I431)</f>
        <v>0</v>
      </c>
      <c r="J432" s="89">
        <f t="shared" si="177"/>
        <v>0</v>
      </c>
      <c r="K432" s="89">
        <f t="shared" si="177"/>
        <v>0</v>
      </c>
      <c r="L432" s="89">
        <f>SUM(L429:L431)</f>
        <v>0</v>
      </c>
      <c r="M432" s="89">
        <f t="shared" si="173"/>
        <v>0</v>
      </c>
    </row>
    <row r="433" spans="1:13" x14ac:dyDescent="0.25">
      <c r="A433" s="146"/>
      <c r="B433" s="138"/>
      <c r="C433" s="138"/>
      <c r="D433" s="83"/>
      <c r="E433" s="139" t="s">
        <v>428</v>
      </c>
      <c r="F433" s="139"/>
      <c r="G433" s="90">
        <f t="shared" ref="G433:L433" si="178">SUM(G428,G432)</f>
        <v>0</v>
      </c>
      <c r="H433" s="90">
        <f t="shared" si="178"/>
        <v>0</v>
      </c>
      <c r="I433" s="90">
        <f t="shared" si="178"/>
        <v>0</v>
      </c>
      <c r="J433" s="90">
        <f t="shared" si="178"/>
        <v>0</v>
      </c>
      <c r="K433" s="90">
        <f t="shared" si="178"/>
        <v>0</v>
      </c>
      <c r="L433" s="90">
        <f t="shared" si="178"/>
        <v>0</v>
      </c>
      <c r="M433" s="90">
        <f t="shared" si="173"/>
        <v>0</v>
      </c>
    </row>
    <row r="434" spans="1:13" x14ac:dyDescent="0.25">
      <c r="A434" s="146"/>
      <c r="B434" s="138"/>
      <c r="C434" s="138"/>
      <c r="D434" s="146" t="s">
        <v>182</v>
      </c>
      <c r="E434" s="146"/>
      <c r="F434" s="146"/>
      <c r="G434" s="147"/>
      <c r="H434" s="147"/>
      <c r="I434" s="147"/>
      <c r="J434" s="147"/>
      <c r="K434" s="147"/>
      <c r="L434" s="147"/>
    </row>
    <row r="435" spans="1:13" x14ac:dyDescent="0.25">
      <c r="A435" s="146"/>
      <c r="B435" s="138"/>
      <c r="C435" s="138"/>
      <c r="D435" s="146" t="s">
        <v>198</v>
      </c>
      <c r="E435" s="146" t="s">
        <v>198</v>
      </c>
      <c r="F435" s="146"/>
      <c r="G435" s="147"/>
      <c r="H435" s="147"/>
      <c r="I435" s="147"/>
      <c r="J435" s="147"/>
      <c r="K435" s="147"/>
      <c r="L435" s="147"/>
    </row>
    <row r="436" spans="1:13" x14ac:dyDescent="0.25">
      <c r="A436" s="146"/>
      <c r="B436" s="138"/>
      <c r="C436" s="138"/>
      <c r="D436" s="145" t="s">
        <v>445</v>
      </c>
      <c r="E436" s="146" t="s">
        <v>198</v>
      </c>
      <c r="F436" s="146"/>
      <c r="G436" s="147"/>
      <c r="H436" s="147"/>
      <c r="I436" s="147"/>
      <c r="J436" s="147"/>
      <c r="K436" s="147"/>
      <c r="L436" s="147"/>
    </row>
    <row r="437" spans="1:13" x14ac:dyDescent="0.25">
      <c r="A437" s="146"/>
      <c r="B437" s="138"/>
      <c r="C437" s="138"/>
      <c r="D437" s="146" t="s">
        <v>432</v>
      </c>
      <c r="E437" s="146" t="s">
        <v>432</v>
      </c>
      <c r="F437" s="146"/>
      <c r="G437" s="147"/>
      <c r="H437" s="147"/>
      <c r="I437" s="147"/>
      <c r="J437" s="147"/>
      <c r="K437" s="147"/>
      <c r="L437" s="147"/>
    </row>
    <row r="439" spans="1:13" ht="25.5" x14ac:dyDescent="0.25">
      <c r="A439" s="79" t="s">
        <v>2</v>
      </c>
      <c r="B439" s="80" t="s">
        <v>181</v>
      </c>
      <c r="C439" s="80" t="s">
        <v>431</v>
      </c>
      <c r="D439" s="80" t="s">
        <v>419</v>
      </c>
      <c r="E439" s="81" t="s">
        <v>430</v>
      </c>
      <c r="F439" s="82"/>
      <c r="G439" s="80" t="s">
        <v>420</v>
      </c>
      <c r="H439" s="80" t="s">
        <v>446</v>
      </c>
      <c r="I439" s="80" t="s">
        <v>421</v>
      </c>
      <c r="J439" s="80" t="s">
        <v>422</v>
      </c>
      <c r="K439" s="80" t="s">
        <v>423</v>
      </c>
      <c r="L439" s="80" t="s">
        <v>424</v>
      </c>
      <c r="M439" s="80" t="s">
        <v>154</v>
      </c>
    </row>
    <row r="440" spans="1:13" x14ac:dyDescent="0.25">
      <c r="A440" s="146">
        <v>30</v>
      </c>
      <c r="B440" s="138"/>
      <c r="C440" s="138"/>
      <c r="D440" s="83"/>
      <c r="E440" s="142" t="s">
        <v>179</v>
      </c>
      <c r="F440" s="84" t="s">
        <v>194</v>
      </c>
      <c r="G440" s="85"/>
      <c r="H440" s="85"/>
      <c r="I440" s="85"/>
      <c r="J440" s="85"/>
      <c r="K440" s="85"/>
      <c r="L440" s="85"/>
      <c r="M440" s="86">
        <f>SUM(G440:L440)</f>
        <v>0</v>
      </c>
    </row>
    <row r="441" spans="1:13" x14ac:dyDescent="0.25">
      <c r="A441" s="146"/>
      <c r="B441" s="138"/>
      <c r="C441" s="138"/>
      <c r="D441" s="83"/>
      <c r="E441" s="143"/>
      <c r="F441" s="84" t="s">
        <v>195</v>
      </c>
      <c r="G441" s="85"/>
      <c r="H441" s="85"/>
      <c r="I441" s="85"/>
      <c r="J441" s="85"/>
      <c r="K441" s="85"/>
      <c r="L441" s="85"/>
      <c r="M441" s="86">
        <f t="shared" ref="M441:M448" si="179">SUM(G441:L441)</f>
        <v>0</v>
      </c>
    </row>
    <row r="442" spans="1:13" x14ac:dyDescent="0.25">
      <c r="A442" s="146"/>
      <c r="B442" s="138"/>
      <c r="C442" s="138"/>
      <c r="D442" s="83"/>
      <c r="E442" s="143"/>
      <c r="F442" s="84" t="s">
        <v>196</v>
      </c>
      <c r="G442" s="85"/>
      <c r="H442" s="85"/>
      <c r="I442" s="85"/>
      <c r="J442" s="85"/>
      <c r="K442" s="85"/>
      <c r="L442" s="85"/>
      <c r="M442" s="86">
        <f t="shared" si="179"/>
        <v>0</v>
      </c>
    </row>
    <row r="443" spans="1:13" x14ac:dyDescent="0.25">
      <c r="A443" s="146"/>
      <c r="B443" s="138"/>
      <c r="C443" s="138"/>
      <c r="D443" s="83"/>
      <c r="E443" s="144"/>
      <c r="F443" s="88" t="s">
        <v>425</v>
      </c>
      <c r="G443" s="89">
        <f t="shared" ref="G443" si="180">SUM(G440:G442)</f>
        <v>0</v>
      </c>
      <c r="H443" s="89">
        <f t="shared" ref="H443" si="181">SUM(H440:H442)</f>
        <v>0</v>
      </c>
      <c r="I443" s="89">
        <f t="shared" ref="I443:K443" si="182">SUM(I440:I442)</f>
        <v>0</v>
      </c>
      <c r="J443" s="89">
        <f t="shared" si="182"/>
        <v>0</v>
      </c>
      <c r="K443" s="89">
        <f t="shared" si="182"/>
        <v>0</v>
      </c>
      <c r="L443" s="89">
        <f>SUM(L440:L442)</f>
        <v>0</v>
      </c>
      <c r="M443" s="89">
        <f t="shared" si="179"/>
        <v>0</v>
      </c>
    </row>
    <row r="444" spans="1:13" x14ac:dyDescent="0.25">
      <c r="A444" s="146"/>
      <c r="B444" s="138"/>
      <c r="C444" s="138"/>
      <c r="D444" s="83"/>
      <c r="E444" s="142" t="s">
        <v>427</v>
      </c>
      <c r="F444" s="84" t="s">
        <v>194</v>
      </c>
      <c r="G444" s="85"/>
      <c r="H444" s="85"/>
      <c r="I444" s="85"/>
      <c r="J444" s="85"/>
      <c r="K444" s="85"/>
      <c r="L444" s="85"/>
      <c r="M444" s="86">
        <f t="shared" si="179"/>
        <v>0</v>
      </c>
    </row>
    <row r="445" spans="1:13" x14ac:dyDescent="0.25">
      <c r="A445" s="146"/>
      <c r="B445" s="138"/>
      <c r="C445" s="138"/>
      <c r="D445" s="83"/>
      <c r="E445" s="143"/>
      <c r="F445" s="84" t="s">
        <v>195</v>
      </c>
      <c r="G445" s="85"/>
      <c r="H445" s="85"/>
      <c r="I445" s="85"/>
      <c r="J445" s="85"/>
      <c r="K445" s="85"/>
      <c r="L445" s="85"/>
      <c r="M445" s="86">
        <f t="shared" si="179"/>
        <v>0</v>
      </c>
    </row>
    <row r="446" spans="1:13" x14ac:dyDescent="0.25">
      <c r="A446" s="146"/>
      <c r="B446" s="138"/>
      <c r="C446" s="138"/>
      <c r="D446" s="83"/>
      <c r="E446" s="143"/>
      <c r="F446" s="84" t="s">
        <v>196</v>
      </c>
      <c r="G446" s="85"/>
      <c r="H446" s="85"/>
      <c r="I446" s="85"/>
      <c r="J446" s="85"/>
      <c r="K446" s="85"/>
      <c r="L446" s="85"/>
      <c r="M446" s="86">
        <f t="shared" si="179"/>
        <v>0</v>
      </c>
    </row>
    <row r="447" spans="1:13" x14ac:dyDescent="0.25">
      <c r="A447" s="146"/>
      <c r="B447" s="138"/>
      <c r="C447" s="138"/>
      <c r="D447" s="83"/>
      <c r="E447" s="144"/>
      <c r="F447" s="88" t="s">
        <v>426</v>
      </c>
      <c r="G447" s="89">
        <f>SUM(G444:G446)</f>
        <v>0</v>
      </c>
      <c r="H447" s="89">
        <f>SUM(H444:H446)</f>
        <v>0</v>
      </c>
      <c r="I447" s="89">
        <f t="shared" ref="I447:K447" si="183">SUM(I444:I446)</f>
        <v>0</v>
      </c>
      <c r="J447" s="89">
        <f t="shared" si="183"/>
        <v>0</v>
      </c>
      <c r="K447" s="89">
        <f t="shared" si="183"/>
        <v>0</v>
      </c>
      <c r="L447" s="89">
        <f>SUM(L444:L446)</f>
        <v>0</v>
      </c>
      <c r="M447" s="89">
        <f t="shared" si="179"/>
        <v>0</v>
      </c>
    </row>
    <row r="448" spans="1:13" x14ac:dyDescent="0.25">
      <c r="A448" s="146"/>
      <c r="B448" s="138"/>
      <c r="C448" s="138"/>
      <c r="D448" s="83"/>
      <c r="E448" s="139" t="s">
        <v>428</v>
      </c>
      <c r="F448" s="139"/>
      <c r="G448" s="90">
        <f t="shared" ref="G448:L448" si="184">SUM(G443,G447)</f>
        <v>0</v>
      </c>
      <c r="H448" s="90">
        <f t="shared" si="184"/>
        <v>0</v>
      </c>
      <c r="I448" s="90">
        <f t="shared" si="184"/>
        <v>0</v>
      </c>
      <c r="J448" s="90">
        <f t="shared" si="184"/>
        <v>0</v>
      </c>
      <c r="K448" s="90">
        <f t="shared" si="184"/>
        <v>0</v>
      </c>
      <c r="L448" s="90">
        <f t="shared" si="184"/>
        <v>0</v>
      </c>
      <c r="M448" s="90">
        <f t="shared" si="179"/>
        <v>0</v>
      </c>
    </row>
    <row r="449" spans="1:12" x14ac:dyDescent="0.25">
      <c r="A449" s="146"/>
      <c r="B449" s="138"/>
      <c r="C449" s="138"/>
      <c r="D449" s="146" t="s">
        <v>182</v>
      </c>
      <c r="E449" s="146"/>
      <c r="F449" s="146"/>
      <c r="G449" s="147"/>
      <c r="H449" s="147"/>
      <c r="I449" s="147"/>
      <c r="J449" s="147"/>
      <c r="K449" s="147"/>
      <c r="L449" s="147"/>
    </row>
    <row r="450" spans="1:12" x14ac:dyDescent="0.25">
      <c r="A450" s="146"/>
      <c r="B450" s="138"/>
      <c r="C450" s="138"/>
      <c r="D450" s="146" t="s">
        <v>198</v>
      </c>
      <c r="E450" s="146" t="s">
        <v>198</v>
      </c>
      <c r="F450" s="146"/>
      <c r="G450" s="147"/>
      <c r="H450" s="147"/>
      <c r="I450" s="147"/>
      <c r="J450" s="147"/>
      <c r="K450" s="147"/>
      <c r="L450" s="147"/>
    </row>
    <row r="451" spans="1:12" x14ac:dyDescent="0.25">
      <c r="A451" s="146"/>
      <c r="B451" s="138"/>
      <c r="C451" s="138"/>
      <c r="D451" s="145" t="s">
        <v>445</v>
      </c>
      <c r="E451" s="146" t="s">
        <v>198</v>
      </c>
      <c r="F451" s="146"/>
      <c r="G451" s="147"/>
      <c r="H451" s="147"/>
      <c r="I451" s="147"/>
      <c r="J451" s="147"/>
      <c r="K451" s="147"/>
      <c r="L451" s="147"/>
    </row>
    <row r="452" spans="1:12" x14ac:dyDescent="0.25">
      <c r="A452" s="146"/>
      <c r="B452" s="138"/>
      <c r="C452" s="138"/>
      <c r="D452" s="146" t="s">
        <v>432</v>
      </c>
      <c r="E452" s="146" t="s">
        <v>432</v>
      </c>
      <c r="F452" s="146"/>
      <c r="G452" s="147"/>
      <c r="H452" s="147"/>
      <c r="I452" s="147"/>
      <c r="J452" s="147"/>
      <c r="K452" s="147"/>
      <c r="L452" s="147"/>
    </row>
  </sheetData>
  <sheetProtection sheet="1" objects="1" scenarios="1" formatColumns="0" formatRows="0" selectLockedCells="1"/>
  <mergeCells count="424">
    <mergeCell ref="D14:F14"/>
    <mergeCell ref="G14:L14"/>
    <mergeCell ref="D15:F15"/>
    <mergeCell ref="G15:L15"/>
    <mergeCell ref="D16:F16"/>
    <mergeCell ref="G16:L16"/>
    <mergeCell ref="Y4:Z4"/>
    <mergeCell ref="A5:A17"/>
    <mergeCell ref="B5:B17"/>
    <mergeCell ref="C5:C17"/>
    <mergeCell ref="E5:E8"/>
    <mergeCell ref="Y5:Y8"/>
    <mergeCell ref="E9:E12"/>
    <mergeCell ref="Y9:Y12"/>
    <mergeCell ref="E13:F13"/>
    <mergeCell ref="Y13:Z13"/>
    <mergeCell ref="D30:F30"/>
    <mergeCell ref="G30:L30"/>
    <mergeCell ref="D31:F31"/>
    <mergeCell ref="G31:L31"/>
    <mergeCell ref="D32:F32"/>
    <mergeCell ref="G32:L32"/>
    <mergeCell ref="D17:F17"/>
    <mergeCell ref="G17:L17"/>
    <mergeCell ref="A20:A32"/>
    <mergeCell ref="B20:B32"/>
    <mergeCell ref="C20:C32"/>
    <mergeCell ref="E20:E23"/>
    <mergeCell ref="E24:E27"/>
    <mergeCell ref="E28:F28"/>
    <mergeCell ref="D29:F29"/>
    <mergeCell ref="G29:L29"/>
    <mergeCell ref="G44:L44"/>
    <mergeCell ref="D45:F45"/>
    <mergeCell ref="G45:L45"/>
    <mergeCell ref="D46:F46"/>
    <mergeCell ref="G46:L46"/>
    <mergeCell ref="D47:F47"/>
    <mergeCell ref="G47:L47"/>
    <mergeCell ref="A35:A47"/>
    <mergeCell ref="B35:B47"/>
    <mergeCell ref="C35:C47"/>
    <mergeCell ref="E35:E38"/>
    <mergeCell ref="E39:E42"/>
    <mergeCell ref="E43:F43"/>
    <mergeCell ref="D44:F44"/>
    <mergeCell ref="G59:L59"/>
    <mergeCell ref="D60:F60"/>
    <mergeCell ref="G60:L60"/>
    <mergeCell ref="D61:F61"/>
    <mergeCell ref="G61:L61"/>
    <mergeCell ref="D62:F62"/>
    <mergeCell ref="G62:L62"/>
    <mergeCell ref="A50:A62"/>
    <mergeCell ref="B50:B62"/>
    <mergeCell ref="C50:C62"/>
    <mergeCell ref="E50:E53"/>
    <mergeCell ref="E54:E57"/>
    <mergeCell ref="E58:F58"/>
    <mergeCell ref="D59:F59"/>
    <mergeCell ref="G74:L74"/>
    <mergeCell ref="D75:F75"/>
    <mergeCell ref="G75:L75"/>
    <mergeCell ref="D76:F76"/>
    <mergeCell ref="G76:L76"/>
    <mergeCell ref="D77:F77"/>
    <mergeCell ref="G77:L77"/>
    <mergeCell ref="A65:A77"/>
    <mergeCell ref="B65:B77"/>
    <mergeCell ref="C65:C77"/>
    <mergeCell ref="E65:E68"/>
    <mergeCell ref="E69:E72"/>
    <mergeCell ref="E73:F73"/>
    <mergeCell ref="D74:F74"/>
    <mergeCell ref="G89:L89"/>
    <mergeCell ref="D90:F90"/>
    <mergeCell ref="G90:L90"/>
    <mergeCell ref="D91:F91"/>
    <mergeCell ref="G91:L91"/>
    <mergeCell ref="D92:F92"/>
    <mergeCell ref="G92:L92"/>
    <mergeCell ref="A80:A92"/>
    <mergeCell ref="B80:B92"/>
    <mergeCell ref="C80:C92"/>
    <mergeCell ref="E80:E83"/>
    <mergeCell ref="E84:E87"/>
    <mergeCell ref="E88:F88"/>
    <mergeCell ref="D89:F89"/>
    <mergeCell ref="G104:L104"/>
    <mergeCell ref="D105:F105"/>
    <mergeCell ref="G105:L105"/>
    <mergeCell ref="D106:F106"/>
    <mergeCell ref="G106:L106"/>
    <mergeCell ref="D107:F107"/>
    <mergeCell ref="G107:L107"/>
    <mergeCell ref="A95:A107"/>
    <mergeCell ref="B95:B107"/>
    <mergeCell ref="C95:C107"/>
    <mergeCell ref="E95:E98"/>
    <mergeCell ref="E99:E102"/>
    <mergeCell ref="E103:F103"/>
    <mergeCell ref="D104:F104"/>
    <mergeCell ref="G119:L119"/>
    <mergeCell ref="D120:F120"/>
    <mergeCell ref="G120:L120"/>
    <mergeCell ref="D121:F121"/>
    <mergeCell ref="G121:L121"/>
    <mergeCell ref="D122:F122"/>
    <mergeCell ref="G122:L122"/>
    <mergeCell ref="A110:A122"/>
    <mergeCell ref="B110:B122"/>
    <mergeCell ref="C110:C122"/>
    <mergeCell ref="E110:E113"/>
    <mergeCell ref="E114:E117"/>
    <mergeCell ref="E118:F118"/>
    <mergeCell ref="D119:F119"/>
    <mergeCell ref="G134:L134"/>
    <mergeCell ref="D135:F135"/>
    <mergeCell ref="G135:L135"/>
    <mergeCell ref="D136:F136"/>
    <mergeCell ref="G136:L136"/>
    <mergeCell ref="D137:F137"/>
    <mergeCell ref="G137:L137"/>
    <mergeCell ref="A125:A137"/>
    <mergeCell ref="B125:B137"/>
    <mergeCell ref="C125:C137"/>
    <mergeCell ref="E125:E128"/>
    <mergeCell ref="E129:E132"/>
    <mergeCell ref="E133:F133"/>
    <mergeCell ref="D134:F134"/>
    <mergeCell ref="G149:L149"/>
    <mergeCell ref="D150:F150"/>
    <mergeCell ref="G150:L150"/>
    <mergeCell ref="D151:F151"/>
    <mergeCell ref="G151:L151"/>
    <mergeCell ref="D152:F152"/>
    <mergeCell ref="G152:L152"/>
    <mergeCell ref="A140:A152"/>
    <mergeCell ref="B140:B152"/>
    <mergeCell ref="C140:C152"/>
    <mergeCell ref="E140:E143"/>
    <mergeCell ref="E144:E147"/>
    <mergeCell ref="E148:F148"/>
    <mergeCell ref="D149:F149"/>
    <mergeCell ref="G164:L164"/>
    <mergeCell ref="D165:F165"/>
    <mergeCell ref="G165:L165"/>
    <mergeCell ref="D166:F166"/>
    <mergeCell ref="G166:L166"/>
    <mergeCell ref="D167:F167"/>
    <mergeCell ref="G167:L167"/>
    <mergeCell ref="A155:A167"/>
    <mergeCell ref="B155:B167"/>
    <mergeCell ref="C155:C167"/>
    <mergeCell ref="E155:E158"/>
    <mergeCell ref="E159:E162"/>
    <mergeCell ref="E163:F163"/>
    <mergeCell ref="D164:F164"/>
    <mergeCell ref="G179:L179"/>
    <mergeCell ref="D180:F180"/>
    <mergeCell ref="G180:L180"/>
    <mergeCell ref="D181:F181"/>
    <mergeCell ref="G181:L181"/>
    <mergeCell ref="D182:F182"/>
    <mergeCell ref="G182:L182"/>
    <mergeCell ref="A170:A182"/>
    <mergeCell ref="B170:B182"/>
    <mergeCell ref="C170:C182"/>
    <mergeCell ref="E170:E173"/>
    <mergeCell ref="E174:E177"/>
    <mergeCell ref="E178:F178"/>
    <mergeCell ref="D179:F179"/>
    <mergeCell ref="G194:L194"/>
    <mergeCell ref="D195:F195"/>
    <mergeCell ref="G195:L195"/>
    <mergeCell ref="D196:F196"/>
    <mergeCell ref="G196:L196"/>
    <mergeCell ref="D197:F197"/>
    <mergeCell ref="G197:L197"/>
    <mergeCell ref="A185:A197"/>
    <mergeCell ref="B185:B197"/>
    <mergeCell ref="C185:C197"/>
    <mergeCell ref="E185:E188"/>
    <mergeCell ref="E189:E192"/>
    <mergeCell ref="E193:F193"/>
    <mergeCell ref="D194:F194"/>
    <mergeCell ref="G209:L209"/>
    <mergeCell ref="D210:F210"/>
    <mergeCell ref="G210:L210"/>
    <mergeCell ref="D211:F211"/>
    <mergeCell ref="G211:L211"/>
    <mergeCell ref="D212:F212"/>
    <mergeCell ref="G212:L212"/>
    <mergeCell ref="A200:A212"/>
    <mergeCell ref="B200:B212"/>
    <mergeCell ref="C200:C212"/>
    <mergeCell ref="E200:E203"/>
    <mergeCell ref="E204:E207"/>
    <mergeCell ref="E208:F208"/>
    <mergeCell ref="D209:F209"/>
    <mergeCell ref="G224:L224"/>
    <mergeCell ref="D225:F225"/>
    <mergeCell ref="G225:L225"/>
    <mergeCell ref="D226:F226"/>
    <mergeCell ref="G226:L226"/>
    <mergeCell ref="D227:F227"/>
    <mergeCell ref="G227:L227"/>
    <mergeCell ref="A215:A227"/>
    <mergeCell ref="B215:B227"/>
    <mergeCell ref="C215:C227"/>
    <mergeCell ref="E215:E218"/>
    <mergeCell ref="E219:E222"/>
    <mergeCell ref="E223:F223"/>
    <mergeCell ref="D224:F224"/>
    <mergeCell ref="G239:L239"/>
    <mergeCell ref="D240:F240"/>
    <mergeCell ref="G240:L240"/>
    <mergeCell ref="D241:F241"/>
    <mergeCell ref="G241:L241"/>
    <mergeCell ref="D242:F242"/>
    <mergeCell ref="G242:L242"/>
    <mergeCell ref="A230:A242"/>
    <mergeCell ref="B230:B242"/>
    <mergeCell ref="C230:C242"/>
    <mergeCell ref="E230:E233"/>
    <mergeCell ref="E234:E237"/>
    <mergeCell ref="E238:F238"/>
    <mergeCell ref="D239:F239"/>
    <mergeCell ref="G254:L254"/>
    <mergeCell ref="D255:F255"/>
    <mergeCell ref="G255:L255"/>
    <mergeCell ref="D256:F256"/>
    <mergeCell ref="G256:L256"/>
    <mergeCell ref="D257:F257"/>
    <mergeCell ref="G257:L257"/>
    <mergeCell ref="A245:A257"/>
    <mergeCell ref="B245:B257"/>
    <mergeCell ref="C245:C257"/>
    <mergeCell ref="E245:E248"/>
    <mergeCell ref="E249:E252"/>
    <mergeCell ref="E253:F253"/>
    <mergeCell ref="D254:F254"/>
    <mergeCell ref="G269:L269"/>
    <mergeCell ref="D270:F270"/>
    <mergeCell ref="G270:L270"/>
    <mergeCell ref="D271:F271"/>
    <mergeCell ref="G271:L271"/>
    <mergeCell ref="D272:F272"/>
    <mergeCell ref="G272:L272"/>
    <mergeCell ref="A260:A272"/>
    <mergeCell ref="B260:B272"/>
    <mergeCell ref="C260:C272"/>
    <mergeCell ref="E260:E263"/>
    <mergeCell ref="E264:E267"/>
    <mergeCell ref="E268:F268"/>
    <mergeCell ref="D269:F269"/>
    <mergeCell ref="G284:L284"/>
    <mergeCell ref="D285:F285"/>
    <mergeCell ref="G285:L285"/>
    <mergeCell ref="D286:F286"/>
    <mergeCell ref="G286:L286"/>
    <mergeCell ref="D287:F287"/>
    <mergeCell ref="G287:L287"/>
    <mergeCell ref="A275:A287"/>
    <mergeCell ref="B275:B287"/>
    <mergeCell ref="C275:C287"/>
    <mergeCell ref="E275:E278"/>
    <mergeCell ref="E279:E282"/>
    <mergeCell ref="E283:F283"/>
    <mergeCell ref="D284:F284"/>
    <mergeCell ref="G299:L299"/>
    <mergeCell ref="D300:F300"/>
    <mergeCell ref="G300:L300"/>
    <mergeCell ref="D301:F301"/>
    <mergeCell ref="G301:L301"/>
    <mergeCell ref="D302:F302"/>
    <mergeCell ref="G302:L302"/>
    <mergeCell ref="A290:A302"/>
    <mergeCell ref="B290:B302"/>
    <mergeCell ref="C290:C302"/>
    <mergeCell ref="E290:E293"/>
    <mergeCell ref="E294:E297"/>
    <mergeCell ref="E298:F298"/>
    <mergeCell ref="D299:F299"/>
    <mergeCell ref="G314:L314"/>
    <mergeCell ref="D315:F315"/>
    <mergeCell ref="G315:L315"/>
    <mergeCell ref="D316:F316"/>
    <mergeCell ref="G316:L316"/>
    <mergeCell ref="D317:F317"/>
    <mergeCell ref="G317:L317"/>
    <mergeCell ref="A305:A317"/>
    <mergeCell ref="B305:B317"/>
    <mergeCell ref="C305:C317"/>
    <mergeCell ref="E305:E308"/>
    <mergeCell ref="E309:E312"/>
    <mergeCell ref="E313:F313"/>
    <mergeCell ref="D314:F314"/>
    <mergeCell ref="G329:L329"/>
    <mergeCell ref="D330:F330"/>
    <mergeCell ref="G330:L330"/>
    <mergeCell ref="D331:F331"/>
    <mergeCell ref="G331:L331"/>
    <mergeCell ref="D332:F332"/>
    <mergeCell ref="G332:L332"/>
    <mergeCell ref="A320:A332"/>
    <mergeCell ref="B320:B332"/>
    <mergeCell ref="C320:C332"/>
    <mergeCell ref="E320:E323"/>
    <mergeCell ref="E324:E327"/>
    <mergeCell ref="E328:F328"/>
    <mergeCell ref="D329:F329"/>
    <mergeCell ref="G344:L344"/>
    <mergeCell ref="D345:F345"/>
    <mergeCell ref="G345:L345"/>
    <mergeCell ref="D346:F346"/>
    <mergeCell ref="G346:L346"/>
    <mergeCell ref="D347:F347"/>
    <mergeCell ref="G347:L347"/>
    <mergeCell ref="A335:A347"/>
    <mergeCell ref="B335:B347"/>
    <mergeCell ref="C335:C347"/>
    <mergeCell ref="E335:E338"/>
    <mergeCell ref="E339:E342"/>
    <mergeCell ref="E343:F343"/>
    <mergeCell ref="D344:F344"/>
    <mergeCell ref="G359:L359"/>
    <mergeCell ref="D360:F360"/>
    <mergeCell ref="G360:L360"/>
    <mergeCell ref="D361:F361"/>
    <mergeCell ref="G361:L361"/>
    <mergeCell ref="D362:F362"/>
    <mergeCell ref="G362:L362"/>
    <mergeCell ref="A350:A362"/>
    <mergeCell ref="B350:B362"/>
    <mergeCell ref="C350:C362"/>
    <mergeCell ref="E350:E353"/>
    <mergeCell ref="E354:E357"/>
    <mergeCell ref="E358:F358"/>
    <mergeCell ref="D359:F359"/>
    <mergeCell ref="G374:L374"/>
    <mergeCell ref="D375:F375"/>
    <mergeCell ref="G375:L375"/>
    <mergeCell ref="D376:F376"/>
    <mergeCell ref="G376:L376"/>
    <mergeCell ref="D377:F377"/>
    <mergeCell ref="G377:L377"/>
    <mergeCell ref="A365:A377"/>
    <mergeCell ref="B365:B377"/>
    <mergeCell ref="C365:C377"/>
    <mergeCell ref="E365:E368"/>
    <mergeCell ref="E369:E372"/>
    <mergeCell ref="E373:F373"/>
    <mergeCell ref="D374:F374"/>
    <mergeCell ref="G389:L389"/>
    <mergeCell ref="D390:F390"/>
    <mergeCell ref="G390:L390"/>
    <mergeCell ref="D391:F391"/>
    <mergeCell ref="G391:L391"/>
    <mergeCell ref="D392:F392"/>
    <mergeCell ref="G392:L392"/>
    <mergeCell ref="A380:A392"/>
    <mergeCell ref="B380:B392"/>
    <mergeCell ref="C380:C392"/>
    <mergeCell ref="E380:E383"/>
    <mergeCell ref="E384:E387"/>
    <mergeCell ref="E388:F388"/>
    <mergeCell ref="D389:F389"/>
    <mergeCell ref="G404:L404"/>
    <mergeCell ref="D405:F405"/>
    <mergeCell ref="G405:L405"/>
    <mergeCell ref="D406:F406"/>
    <mergeCell ref="G406:L406"/>
    <mergeCell ref="D407:F407"/>
    <mergeCell ref="G407:L407"/>
    <mergeCell ref="A395:A407"/>
    <mergeCell ref="B395:B407"/>
    <mergeCell ref="C395:C407"/>
    <mergeCell ref="E395:E398"/>
    <mergeCell ref="E399:E402"/>
    <mergeCell ref="E403:F403"/>
    <mergeCell ref="D404:F404"/>
    <mergeCell ref="G419:L419"/>
    <mergeCell ref="D420:F420"/>
    <mergeCell ref="G420:L420"/>
    <mergeCell ref="D421:F421"/>
    <mergeCell ref="G421:L421"/>
    <mergeCell ref="D422:F422"/>
    <mergeCell ref="G422:L422"/>
    <mergeCell ref="A410:A422"/>
    <mergeCell ref="B410:B422"/>
    <mergeCell ref="C410:C422"/>
    <mergeCell ref="E410:E413"/>
    <mergeCell ref="E414:E417"/>
    <mergeCell ref="E418:F418"/>
    <mergeCell ref="D419:F419"/>
    <mergeCell ref="G434:L434"/>
    <mergeCell ref="D435:F435"/>
    <mergeCell ref="G435:L435"/>
    <mergeCell ref="D436:F436"/>
    <mergeCell ref="G436:L436"/>
    <mergeCell ref="D437:F437"/>
    <mergeCell ref="G437:L437"/>
    <mergeCell ref="A425:A437"/>
    <mergeCell ref="B425:B437"/>
    <mergeCell ref="C425:C437"/>
    <mergeCell ref="E425:E428"/>
    <mergeCell ref="E429:E432"/>
    <mergeCell ref="E433:F433"/>
    <mergeCell ref="D434:F434"/>
    <mergeCell ref="G449:L449"/>
    <mergeCell ref="D450:F450"/>
    <mergeCell ref="G450:L450"/>
    <mergeCell ref="D451:F451"/>
    <mergeCell ref="G451:L451"/>
    <mergeCell ref="D452:F452"/>
    <mergeCell ref="G452:L452"/>
    <mergeCell ref="A440:A452"/>
    <mergeCell ref="B440:B452"/>
    <mergeCell ref="C440:C452"/>
    <mergeCell ref="E440:E443"/>
    <mergeCell ref="E444:E447"/>
    <mergeCell ref="E448:F448"/>
    <mergeCell ref="D449:F449"/>
  </mergeCells>
  <dataValidations count="1">
    <dataValidation type="list" allowBlank="1" showInputMessage="1" showErrorMessage="1" sqref="G434:L437 G389:L392 G419:L422 G404:L407 G14:L17 G29:L32 G44:L47 G59:L62 G74:L77 G89:L92 G104:L107 G119:L122 G134:L137 G149:L152 G164:L167 G179:L182 G194:L197 G209:L212 G224:L227 G239:L242 G254:L257 G269:L272 G284:L287 G299:L302 G314:L317 G329:L332 G344:L347 G359:L362 G374:L377 G449:L452">
      <formula1>YesNo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sqref="A1:A3"/>
    </sheetView>
  </sheetViews>
  <sheetFormatPr defaultColWidth="8.85546875" defaultRowHeight="15" x14ac:dyDescent="0.25"/>
  <cols>
    <col min="2" max="2" width="19" customWidth="1"/>
  </cols>
  <sheetData>
    <row r="1" spans="1:3" x14ac:dyDescent="0.25">
      <c r="A1" s="92" t="s">
        <v>443</v>
      </c>
    </row>
    <row r="2" spans="1:3" x14ac:dyDescent="0.25">
      <c r="A2" t="s">
        <v>442</v>
      </c>
      <c r="B2" s="46"/>
      <c r="C2" s="45"/>
    </row>
    <row r="3" spans="1:3" x14ac:dyDescent="0.25">
      <c r="A3" t="s">
        <v>444</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2"/>
  <sheetViews>
    <sheetView zoomScale="85" zoomScaleNormal="85" zoomScalePageLayoutView="85" workbookViewId="0">
      <selection activeCell="I3" sqref="I3"/>
    </sheetView>
  </sheetViews>
  <sheetFormatPr defaultColWidth="8.85546875" defaultRowHeight="15" x14ac:dyDescent="0.25"/>
  <cols>
    <col min="1" max="1" width="5.28515625" style="78" customWidth="1"/>
    <col min="2" max="2" width="27" style="76" customWidth="1"/>
    <col min="3" max="3" width="21" style="76" bestFit="1" customWidth="1"/>
    <col min="4" max="4" width="36.42578125" style="76" customWidth="1"/>
    <col min="5" max="5" width="8.42578125" style="76" bestFit="1" customWidth="1"/>
    <col min="6" max="6" width="27.7109375" style="76" customWidth="1"/>
    <col min="7" max="7" width="18.42578125" style="76" customWidth="1"/>
    <col min="8" max="8" width="18" style="76" customWidth="1"/>
    <col min="9" max="14" width="8.85546875" style="76"/>
    <col min="15" max="22" width="8.85546875" style="77"/>
    <col min="23" max="25" width="8.85546875" style="76"/>
    <col min="26" max="26" width="24.85546875" style="76" bestFit="1" customWidth="1"/>
    <col min="27" max="27" width="8.85546875" style="76"/>
    <col min="28" max="28" width="10.85546875" style="76" customWidth="1"/>
    <col min="29" max="16384" width="8.85546875" style="76"/>
  </cols>
  <sheetData>
    <row r="1" spans="1:33" ht="15.75" x14ac:dyDescent="0.25">
      <c r="A1" s="73" t="s">
        <v>193</v>
      </c>
      <c r="B1" s="75"/>
    </row>
    <row r="2" spans="1:33" ht="15.75" x14ac:dyDescent="0.25">
      <c r="A2" s="73" t="s">
        <v>184</v>
      </c>
      <c r="B2" s="75"/>
    </row>
    <row r="3" spans="1:33" x14ac:dyDescent="0.25">
      <c r="F3" s="76" t="s">
        <v>429</v>
      </c>
      <c r="G3" s="75">
        <v>1</v>
      </c>
      <c r="H3" s="75">
        <v>1</v>
      </c>
      <c r="I3" s="98">
        <f>1+'Summary Page'!$D$5</f>
        <v>1.0761499999999999</v>
      </c>
      <c r="J3" s="75">
        <f>I3^2</f>
        <v>1.1580988225</v>
      </c>
      <c r="K3" s="75">
        <f>I3^3</f>
        <v>1.2462880478333749</v>
      </c>
      <c r="L3" s="75">
        <f>I3^4</f>
        <v>1.3411928826758863</v>
      </c>
    </row>
    <row r="4" spans="1:33" ht="38.25" x14ac:dyDescent="0.25">
      <c r="A4" s="79" t="s">
        <v>2</v>
      </c>
      <c r="B4" s="80" t="s">
        <v>181</v>
      </c>
      <c r="C4" s="80" t="s">
        <v>431</v>
      </c>
      <c r="D4" s="80" t="s">
        <v>419</v>
      </c>
      <c r="E4" s="81" t="s">
        <v>430</v>
      </c>
      <c r="F4" s="82"/>
      <c r="G4" s="80" t="s">
        <v>420</v>
      </c>
      <c r="H4" s="80" t="s">
        <v>446</v>
      </c>
      <c r="I4" s="80" t="s">
        <v>421</v>
      </c>
      <c r="J4" s="80" t="s">
        <v>422</v>
      </c>
      <c r="K4" s="80" t="s">
        <v>423</v>
      </c>
      <c r="L4" s="80" t="s">
        <v>424</v>
      </c>
      <c r="M4" s="80" t="s">
        <v>154</v>
      </c>
      <c r="Y4" s="140" t="s">
        <v>430</v>
      </c>
      <c r="Z4" s="141"/>
      <c r="AA4" s="80" t="s">
        <v>420</v>
      </c>
      <c r="AB4" s="80" t="s">
        <v>446</v>
      </c>
      <c r="AC4" s="80" t="s">
        <v>421</v>
      </c>
      <c r="AD4" s="80" t="s">
        <v>422</v>
      </c>
      <c r="AE4" s="80" t="s">
        <v>423</v>
      </c>
      <c r="AF4" s="80" t="s">
        <v>424</v>
      </c>
      <c r="AG4" s="80" t="s">
        <v>154</v>
      </c>
    </row>
    <row r="5" spans="1:33" x14ac:dyDescent="0.25">
      <c r="A5" s="146">
        <v>1</v>
      </c>
      <c r="B5" s="138"/>
      <c r="C5" s="138"/>
      <c r="D5" s="83"/>
      <c r="E5" s="142" t="s">
        <v>179</v>
      </c>
      <c r="F5" s="84" t="s">
        <v>194</v>
      </c>
      <c r="G5" s="85"/>
      <c r="H5" s="85"/>
      <c r="I5" s="85"/>
      <c r="J5" s="85"/>
      <c r="K5" s="85"/>
      <c r="L5" s="85"/>
      <c r="M5" s="86">
        <f>SUM(G5:L5)</f>
        <v>0</v>
      </c>
      <c r="Y5" s="142" t="s">
        <v>179</v>
      </c>
      <c r="Z5" s="84" t="s">
        <v>194</v>
      </c>
      <c r="AA5" s="87">
        <f t="shared" ref="AA5:AF7" si="0">G5+G20+G35+G50+G65+G80+G95+G110+G125+G140+G155+G170+G185+G200+G215+G230+G245+G260+G275+G290+G305+G320+G335+G350+G365+G380+G395+G410+G425+G440</f>
        <v>0</v>
      </c>
      <c r="AB5" s="87">
        <f t="shared" si="0"/>
        <v>0</v>
      </c>
      <c r="AC5" s="87">
        <f t="shared" si="0"/>
        <v>0</v>
      </c>
      <c r="AD5" s="87">
        <f t="shared" si="0"/>
        <v>0</v>
      </c>
      <c r="AE5" s="87">
        <f t="shared" si="0"/>
        <v>0</v>
      </c>
      <c r="AF5" s="87">
        <f t="shared" si="0"/>
        <v>0</v>
      </c>
      <c r="AG5" s="86">
        <f>SUM(AA5:AF5)</f>
        <v>0</v>
      </c>
    </row>
    <row r="6" spans="1:33" x14ac:dyDescent="0.25">
      <c r="A6" s="146"/>
      <c r="B6" s="138"/>
      <c r="C6" s="138"/>
      <c r="D6" s="83"/>
      <c r="E6" s="143"/>
      <c r="F6" s="84" t="s">
        <v>195</v>
      </c>
      <c r="G6" s="85"/>
      <c r="H6" s="85"/>
      <c r="I6" s="85"/>
      <c r="J6" s="85"/>
      <c r="K6" s="85"/>
      <c r="L6" s="85"/>
      <c r="M6" s="86">
        <f t="shared" ref="M6:M13" si="1">SUM(G6:L6)</f>
        <v>0</v>
      </c>
      <c r="Y6" s="143"/>
      <c r="Z6" s="84" t="s">
        <v>195</v>
      </c>
      <c r="AA6" s="87">
        <f t="shared" si="0"/>
        <v>0</v>
      </c>
      <c r="AB6" s="87">
        <f t="shared" si="0"/>
        <v>0</v>
      </c>
      <c r="AC6" s="87">
        <f t="shared" si="0"/>
        <v>0</v>
      </c>
      <c r="AD6" s="87">
        <f t="shared" si="0"/>
        <v>0</v>
      </c>
      <c r="AE6" s="87">
        <f t="shared" si="0"/>
        <v>0</v>
      </c>
      <c r="AF6" s="87">
        <f t="shared" si="0"/>
        <v>0</v>
      </c>
      <c r="AG6" s="86">
        <f t="shared" ref="AG6:AG13" si="2">SUM(AA6:AF6)</f>
        <v>0</v>
      </c>
    </row>
    <row r="7" spans="1:33" x14ac:dyDescent="0.25">
      <c r="A7" s="146"/>
      <c r="B7" s="138"/>
      <c r="C7" s="138"/>
      <c r="D7" s="83"/>
      <c r="E7" s="143"/>
      <c r="F7" s="84" t="s">
        <v>196</v>
      </c>
      <c r="G7" s="85"/>
      <c r="H7" s="85"/>
      <c r="I7" s="85"/>
      <c r="J7" s="85"/>
      <c r="K7" s="85"/>
      <c r="L7" s="85"/>
      <c r="M7" s="86">
        <f t="shared" si="1"/>
        <v>0</v>
      </c>
      <c r="Y7" s="143"/>
      <c r="Z7" s="84" t="s">
        <v>196</v>
      </c>
      <c r="AA7" s="87">
        <f t="shared" si="0"/>
        <v>0</v>
      </c>
      <c r="AB7" s="87">
        <f t="shared" si="0"/>
        <v>0</v>
      </c>
      <c r="AC7" s="87">
        <f t="shared" si="0"/>
        <v>0</v>
      </c>
      <c r="AD7" s="87">
        <f t="shared" si="0"/>
        <v>0</v>
      </c>
      <c r="AE7" s="87">
        <f t="shared" si="0"/>
        <v>0</v>
      </c>
      <c r="AF7" s="87">
        <f t="shared" si="0"/>
        <v>0</v>
      </c>
      <c r="AG7" s="86">
        <f t="shared" si="2"/>
        <v>0</v>
      </c>
    </row>
    <row r="8" spans="1:33" x14ac:dyDescent="0.25">
      <c r="A8" s="146"/>
      <c r="B8" s="138"/>
      <c r="C8" s="138"/>
      <c r="D8" s="83"/>
      <c r="E8" s="144"/>
      <c r="F8" s="88" t="s">
        <v>425</v>
      </c>
      <c r="G8" s="89">
        <f t="shared" ref="G8:K8" si="3">SUM(G5:G7)</f>
        <v>0</v>
      </c>
      <c r="H8" s="89">
        <f t="shared" si="3"/>
        <v>0</v>
      </c>
      <c r="I8" s="89">
        <f t="shared" si="3"/>
        <v>0</v>
      </c>
      <c r="J8" s="89">
        <f t="shared" si="3"/>
        <v>0</v>
      </c>
      <c r="K8" s="89">
        <f t="shared" si="3"/>
        <v>0</v>
      </c>
      <c r="L8" s="89">
        <f>SUM(L5:L7)</f>
        <v>0</v>
      </c>
      <c r="M8" s="89">
        <f t="shared" si="1"/>
        <v>0</v>
      </c>
      <c r="Y8" s="144"/>
      <c r="Z8" s="88" t="s">
        <v>425</v>
      </c>
      <c r="AA8" s="89">
        <f t="shared" ref="AA8:AE8" si="4">SUM(AA5:AA7)</f>
        <v>0</v>
      </c>
      <c r="AB8" s="89">
        <f t="shared" si="4"/>
        <v>0</v>
      </c>
      <c r="AC8" s="89">
        <f t="shared" si="4"/>
        <v>0</v>
      </c>
      <c r="AD8" s="89">
        <f t="shared" si="4"/>
        <v>0</v>
      </c>
      <c r="AE8" s="89">
        <f t="shared" si="4"/>
        <v>0</v>
      </c>
      <c r="AF8" s="89">
        <f>SUM(AF5:AF7)</f>
        <v>0</v>
      </c>
      <c r="AG8" s="89">
        <f t="shared" si="2"/>
        <v>0</v>
      </c>
    </row>
    <row r="9" spans="1:33" x14ac:dyDescent="0.25">
      <c r="A9" s="146"/>
      <c r="B9" s="138"/>
      <c r="C9" s="138"/>
      <c r="D9" s="83"/>
      <c r="E9" s="142" t="s">
        <v>427</v>
      </c>
      <c r="F9" s="84" t="s">
        <v>194</v>
      </c>
      <c r="G9" s="85"/>
      <c r="H9" s="85"/>
      <c r="I9" s="85"/>
      <c r="J9" s="85"/>
      <c r="K9" s="85"/>
      <c r="L9" s="85"/>
      <c r="M9" s="86">
        <f t="shared" si="1"/>
        <v>0</v>
      </c>
      <c r="Y9" s="142" t="s">
        <v>427</v>
      </c>
      <c r="Z9" s="84" t="s">
        <v>194</v>
      </c>
      <c r="AA9" s="87">
        <f t="shared" ref="AA9:AF11" si="5">G9+G24+G39+G54+G69+G84+G99+G114+G129+G144+G159+G174+G189+G204+G219+G234+G249+G264+G279+G294+G309+G324+G339+G354+G369+G384+G399+G414+G429+G444</f>
        <v>0</v>
      </c>
      <c r="AB9" s="87">
        <f t="shared" si="5"/>
        <v>0</v>
      </c>
      <c r="AC9" s="87">
        <f t="shared" si="5"/>
        <v>0</v>
      </c>
      <c r="AD9" s="87">
        <f t="shared" si="5"/>
        <v>0</v>
      </c>
      <c r="AE9" s="87">
        <f t="shared" si="5"/>
        <v>0</v>
      </c>
      <c r="AF9" s="87">
        <f t="shared" si="5"/>
        <v>0</v>
      </c>
      <c r="AG9" s="86">
        <f t="shared" si="2"/>
        <v>0</v>
      </c>
    </row>
    <row r="10" spans="1:33" x14ac:dyDescent="0.25">
      <c r="A10" s="146"/>
      <c r="B10" s="138"/>
      <c r="C10" s="138"/>
      <c r="D10" s="83"/>
      <c r="E10" s="143"/>
      <c r="F10" s="84" t="s">
        <v>195</v>
      </c>
      <c r="G10" s="85"/>
      <c r="H10" s="85"/>
      <c r="I10" s="85"/>
      <c r="J10" s="85"/>
      <c r="K10" s="85"/>
      <c r="L10" s="85"/>
      <c r="M10" s="86">
        <f t="shared" si="1"/>
        <v>0</v>
      </c>
      <c r="Y10" s="143"/>
      <c r="Z10" s="84" t="s">
        <v>195</v>
      </c>
      <c r="AA10" s="87">
        <f t="shared" si="5"/>
        <v>0</v>
      </c>
      <c r="AB10" s="87">
        <f t="shared" si="5"/>
        <v>0</v>
      </c>
      <c r="AC10" s="87">
        <f t="shared" si="5"/>
        <v>0</v>
      </c>
      <c r="AD10" s="87">
        <f t="shared" si="5"/>
        <v>0</v>
      </c>
      <c r="AE10" s="87">
        <f t="shared" si="5"/>
        <v>0</v>
      </c>
      <c r="AF10" s="87">
        <f t="shared" si="5"/>
        <v>0</v>
      </c>
      <c r="AG10" s="86">
        <f t="shared" si="2"/>
        <v>0</v>
      </c>
    </row>
    <row r="11" spans="1:33" x14ac:dyDescent="0.25">
      <c r="A11" s="146"/>
      <c r="B11" s="138"/>
      <c r="C11" s="138"/>
      <c r="D11" s="83"/>
      <c r="E11" s="143"/>
      <c r="F11" s="84" t="s">
        <v>196</v>
      </c>
      <c r="G11" s="85"/>
      <c r="H11" s="85"/>
      <c r="I11" s="85"/>
      <c r="J11" s="85"/>
      <c r="K11" s="85"/>
      <c r="L11" s="85"/>
      <c r="M11" s="86">
        <f t="shared" si="1"/>
        <v>0</v>
      </c>
      <c r="Y11" s="143"/>
      <c r="Z11" s="84" t="s">
        <v>196</v>
      </c>
      <c r="AA11" s="87">
        <f t="shared" si="5"/>
        <v>0</v>
      </c>
      <c r="AB11" s="87">
        <f t="shared" si="5"/>
        <v>0</v>
      </c>
      <c r="AC11" s="87">
        <f t="shared" si="5"/>
        <v>0</v>
      </c>
      <c r="AD11" s="87">
        <f t="shared" si="5"/>
        <v>0</v>
      </c>
      <c r="AE11" s="87">
        <f t="shared" si="5"/>
        <v>0</v>
      </c>
      <c r="AF11" s="87">
        <f t="shared" si="5"/>
        <v>0</v>
      </c>
      <c r="AG11" s="86">
        <f t="shared" si="2"/>
        <v>0</v>
      </c>
    </row>
    <row r="12" spans="1:33" x14ac:dyDescent="0.25">
      <c r="A12" s="146"/>
      <c r="B12" s="138"/>
      <c r="C12" s="138"/>
      <c r="D12" s="83"/>
      <c r="E12" s="144"/>
      <c r="F12" s="88" t="s">
        <v>426</v>
      </c>
      <c r="G12" s="89">
        <f>SUM(G9:G11)</f>
        <v>0</v>
      </c>
      <c r="H12" s="89">
        <f>SUM(H9:H11)</f>
        <v>0</v>
      </c>
      <c r="I12" s="89">
        <f t="shared" ref="I12:K12" si="6">SUM(I9:I11)</f>
        <v>0</v>
      </c>
      <c r="J12" s="89">
        <f t="shared" si="6"/>
        <v>0</v>
      </c>
      <c r="K12" s="89">
        <f t="shared" si="6"/>
        <v>0</v>
      </c>
      <c r="L12" s="89">
        <f>SUM(L9:L11)</f>
        <v>0</v>
      </c>
      <c r="M12" s="89">
        <f t="shared" si="1"/>
        <v>0</v>
      </c>
      <c r="Y12" s="144"/>
      <c r="Z12" s="88" t="s">
        <v>426</v>
      </c>
      <c r="AA12" s="89">
        <f>SUM(AA9:AA11)</f>
        <v>0</v>
      </c>
      <c r="AB12" s="89">
        <f>SUM(AB9:AB11)</f>
        <v>0</v>
      </c>
      <c r="AC12" s="89">
        <f t="shared" ref="AC12:AE12" si="7">SUM(AC9:AC11)</f>
        <v>0</v>
      </c>
      <c r="AD12" s="89">
        <f t="shared" si="7"/>
        <v>0</v>
      </c>
      <c r="AE12" s="89">
        <f t="shared" si="7"/>
        <v>0</v>
      </c>
      <c r="AF12" s="89">
        <f>SUM(AF9:AF11)</f>
        <v>0</v>
      </c>
      <c r="AG12" s="89">
        <f t="shared" si="2"/>
        <v>0</v>
      </c>
    </row>
    <row r="13" spans="1:33" x14ac:dyDescent="0.25">
      <c r="A13" s="146"/>
      <c r="B13" s="138"/>
      <c r="C13" s="138"/>
      <c r="D13" s="83"/>
      <c r="E13" s="139" t="s">
        <v>428</v>
      </c>
      <c r="F13" s="139"/>
      <c r="G13" s="90">
        <f t="shared" ref="G13:L13" si="8">SUM(G8,G12)</f>
        <v>0</v>
      </c>
      <c r="H13" s="90">
        <f t="shared" si="8"/>
        <v>0</v>
      </c>
      <c r="I13" s="90">
        <f t="shared" si="8"/>
        <v>0</v>
      </c>
      <c r="J13" s="90">
        <f t="shared" si="8"/>
        <v>0</v>
      </c>
      <c r="K13" s="90">
        <f t="shared" si="8"/>
        <v>0</v>
      </c>
      <c r="L13" s="90">
        <f t="shared" si="8"/>
        <v>0</v>
      </c>
      <c r="M13" s="90">
        <f t="shared" si="1"/>
        <v>0</v>
      </c>
      <c r="Y13" s="139" t="s">
        <v>428</v>
      </c>
      <c r="Z13" s="139"/>
      <c r="AA13" s="90">
        <f t="shared" ref="AA13" si="9">SUM(AA8,AA12)</f>
        <v>0</v>
      </c>
      <c r="AB13" s="90"/>
      <c r="AC13" s="90">
        <f t="shared" ref="AC13:AF13" si="10">SUM(AC8,AC12)</f>
        <v>0</v>
      </c>
      <c r="AD13" s="90">
        <f t="shared" si="10"/>
        <v>0</v>
      </c>
      <c r="AE13" s="90">
        <f t="shared" si="10"/>
        <v>0</v>
      </c>
      <c r="AF13" s="90">
        <f t="shared" si="10"/>
        <v>0</v>
      </c>
      <c r="AG13" s="90">
        <f t="shared" si="2"/>
        <v>0</v>
      </c>
    </row>
    <row r="14" spans="1:33" x14ac:dyDescent="0.25">
      <c r="A14" s="146"/>
      <c r="B14" s="138"/>
      <c r="C14" s="138"/>
      <c r="D14" s="146" t="s">
        <v>182</v>
      </c>
      <c r="E14" s="146"/>
      <c r="F14" s="146"/>
      <c r="G14" s="147"/>
      <c r="H14" s="147"/>
      <c r="I14" s="147"/>
      <c r="J14" s="147"/>
      <c r="K14" s="147"/>
      <c r="L14" s="147"/>
    </row>
    <row r="15" spans="1:33" x14ac:dyDescent="0.25">
      <c r="A15" s="146"/>
      <c r="B15" s="138"/>
      <c r="C15" s="138"/>
      <c r="D15" s="146" t="s">
        <v>198</v>
      </c>
      <c r="E15" s="146" t="s">
        <v>198</v>
      </c>
      <c r="F15" s="146"/>
      <c r="G15" s="147"/>
      <c r="H15" s="147"/>
      <c r="I15" s="147"/>
      <c r="J15" s="147"/>
      <c r="K15" s="147"/>
      <c r="L15" s="147"/>
    </row>
    <row r="16" spans="1:33" x14ac:dyDescent="0.25">
      <c r="A16" s="146"/>
      <c r="B16" s="138"/>
      <c r="C16" s="138"/>
      <c r="D16" s="145" t="s">
        <v>445</v>
      </c>
      <c r="E16" s="146" t="s">
        <v>198</v>
      </c>
      <c r="F16" s="146"/>
      <c r="G16" s="147"/>
      <c r="H16" s="147"/>
      <c r="I16" s="147"/>
      <c r="J16" s="147"/>
      <c r="K16" s="147"/>
      <c r="L16" s="147"/>
    </row>
    <row r="17" spans="1:13" x14ac:dyDescent="0.25">
      <c r="A17" s="146"/>
      <c r="B17" s="138"/>
      <c r="C17" s="138"/>
      <c r="D17" s="146" t="s">
        <v>432</v>
      </c>
      <c r="E17" s="146" t="s">
        <v>432</v>
      </c>
      <c r="F17" s="146"/>
      <c r="G17" s="147"/>
      <c r="H17" s="147"/>
      <c r="I17" s="147"/>
      <c r="J17" s="147"/>
      <c r="K17" s="147"/>
      <c r="L17" s="147"/>
    </row>
    <row r="19" spans="1:13" ht="25.5" x14ac:dyDescent="0.25">
      <c r="A19" s="79" t="s">
        <v>2</v>
      </c>
      <c r="B19" s="80" t="s">
        <v>181</v>
      </c>
      <c r="C19" s="80" t="s">
        <v>431</v>
      </c>
      <c r="D19" s="80" t="s">
        <v>419</v>
      </c>
      <c r="E19" s="81" t="s">
        <v>430</v>
      </c>
      <c r="F19" s="82"/>
      <c r="G19" s="80" t="s">
        <v>420</v>
      </c>
      <c r="H19" s="80" t="s">
        <v>446</v>
      </c>
      <c r="I19" s="80" t="s">
        <v>421</v>
      </c>
      <c r="J19" s="80" t="s">
        <v>422</v>
      </c>
      <c r="K19" s="80" t="s">
        <v>423</v>
      </c>
      <c r="L19" s="80" t="s">
        <v>424</v>
      </c>
      <c r="M19" s="80" t="s">
        <v>154</v>
      </c>
    </row>
    <row r="20" spans="1:13" x14ac:dyDescent="0.25">
      <c r="A20" s="146">
        <v>2</v>
      </c>
      <c r="B20" s="138"/>
      <c r="C20" s="138"/>
      <c r="D20" s="83"/>
      <c r="E20" s="142" t="s">
        <v>179</v>
      </c>
      <c r="F20" s="84" t="s">
        <v>194</v>
      </c>
      <c r="G20" s="85"/>
      <c r="H20" s="85"/>
      <c r="I20" s="85"/>
      <c r="J20" s="85"/>
      <c r="K20" s="85"/>
      <c r="L20" s="85"/>
      <c r="M20" s="86">
        <f>SUM(G20:L20)</f>
        <v>0</v>
      </c>
    </row>
    <row r="21" spans="1:13" x14ac:dyDescent="0.25">
      <c r="A21" s="146"/>
      <c r="B21" s="138"/>
      <c r="C21" s="138"/>
      <c r="D21" s="83"/>
      <c r="E21" s="143"/>
      <c r="F21" s="84" t="s">
        <v>195</v>
      </c>
      <c r="G21" s="85"/>
      <c r="H21" s="85"/>
      <c r="I21" s="85"/>
      <c r="J21" s="85"/>
      <c r="K21" s="85"/>
      <c r="L21" s="85"/>
      <c r="M21" s="86">
        <f t="shared" ref="M21:M28" si="11">SUM(G21:L21)</f>
        <v>0</v>
      </c>
    </row>
    <row r="22" spans="1:13" x14ac:dyDescent="0.25">
      <c r="A22" s="146"/>
      <c r="B22" s="138"/>
      <c r="C22" s="138"/>
      <c r="D22" s="83"/>
      <c r="E22" s="143"/>
      <c r="F22" s="84" t="s">
        <v>196</v>
      </c>
      <c r="G22" s="85"/>
      <c r="H22" s="85"/>
      <c r="I22" s="85"/>
      <c r="J22" s="85"/>
      <c r="K22" s="85"/>
      <c r="L22" s="85"/>
      <c r="M22" s="86">
        <f t="shared" si="11"/>
        <v>0</v>
      </c>
    </row>
    <row r="23" spans="1:13" x14ac:dyDescent="0.25">
      <c r="A23" s="146"/>
      <c r="B23" s="138"/>
      <c r="C23" s="138"/>
      <c r="D23" s="83"/>
      <c r="E23" s="144"/>
      <c r="F23" s="88" t="s">
        <v>425</v>
      </c>
      <c r="G23" s="89">
        <f t="shared" ref="G23" si="12">SUM(G20:G22)</f>
        <v>0</v>
      </c>
      <c r="H23" s="89">
        <f t="shared" ref="H23" si="13">SUM(H20:H22)</f>
        <v>0</v>
      </c>
      <c r="I23" s="89">
        <f t="shared" ref="I23:K23" si="14">SUM(I20:I22)</f>
        <v>0</v>
      </c>
      <c r="J23" s="89">
        <f t="shared" si="14"/>
        <v>0</v>
      </c>
      <c r="K23" s="89">
        <f t="shared" si="14"/>
        <v>0</v>
      </c>
      <c r="L23" s="89">
        <f>SUM(L20:L22)</f>
        <v>0</v>
      </c>
      <c r="M23" s="89">
        <f t="shared" si="11"/>
        <v>0</v>
      </c>
    </row>
    <row r="24" spans="1:13" x14ac:dyDescent="0.25">
      <c r="A24" s="146"/>
      <c r="B24" s="138"/>
      <c r="C24" s="138"/>
      <c r="D24" s="83"/>
      <c r="E24" s="142" t="s">
        <v>427</v>
      </c>
      <c r="F24" s="84" t="s">
        <v>194</v>
      </c>
      <c r="G24" s="85"/>
      <c r="H24" s="85"/>
      <c r="I24" s="85"/>
      <c r="J24" s="85"/>
      <c r="K24" s="85"/>
      <c r="L24" s="85"/>
      <c r="M24" s="86">
        <f t="shared" si="11"/>
        <v>0</v>
      </c>
    </row>
    <row r="25" spans="1:13" x14ac:dyDescent="0.25">
      <c r="A25" s="146"/>
      <c r="B25" s="138"/>
      <c r="C25" s="138"/>
      <c r="D25" s="83"/>
      <c r="E25" s="143"/>
      <c r="F25" s="84" t="s">
        <v>195</v>
      </c>
      <c r="G25" s="85"/>
      <c r="H25" s="85"/>
      <c r="I25" s="85"/>
      <c r="J25" s="85"/>
      <c r="K25" s="85"/>
      <c r="L25" s="85"/>
      <c r="M25" s="86">
        <f t="shared" si="11"/>
        <v>0</v>
      </c>
    </row>
    <row r="26" spans="1:13" x14ac:dyDescent="0.25">
      <c r="A26" s="146"/>
      <c r="B26" s="138"/>
      <c r="C26" s="138"/>
      <c r="D26" s="83"/>
      <c r="E26" s="143"/>
      <c r="F26" s="84" t="s">
        <v>196</v>
      </c>
      <c r="G26" s="85"/>
      <c r="H26" s="85"/>
      <c r="I26" s="85"/>
      <c r="J26" s="85"/>
      <c r="K26" s="85"/>
      <c r="L26" s="85"/>
      <c r="M26" s="86">
        <f t="shared" si="11"/>
        <v>0</v>
      </c>
    </row>
    <row r="27" spans="1:13" x14ac:dyDescent="0.25">
      <c r="A27" s="146"/>
      <c r="B27" s="138"/>
      <c r="C27" s="138"/>
      <c r="D27" s="83"/>
      <c r="E27" s="144"/>
      <c r="F27" s="88" t="s">
        <v>426</v>
      </c>
      <c r="G27" s="89">
        <f>SUM(G24:G26)</f>
        <v>0</v>
      </c>
      <c r="H27" s="89">
        <f>SUM(H24:H26)</f>
        <v>0</v>
      </c>
      <c r="I27" s="89">
        <f t="shared" ref="I27:K27" si="15">SUM(I24:I26)</f>
        <v>0</v>
      </c>
      <c r="J27" s="89">
        <f t="shared" si="15"/>
        <v>0</v>
      </c>
      <c r="K27" s="89">
        <f t="shared" si="15"/>
        <v>0</v>
      </c>
      <c r="L27" s="89">
        <f>SUM(L24:L26)</f>
        <v>0</v>
      </c>
      <c r="M27" s="89">
        <f t="shared" si="11"/>
        <v>0</v>
      </c>
    </row>
    <row r="28" spans="1:13" x14ac:dyDescent="0.25">
      <c r="A28" s="146"/>
      <c r="B28" s="138"/>
      <c r="C28" s="138"/>
      <c r="D28" s="83"/>
      <c r="E28" s="139" t="s">
        <v>428</v>
      </c>
      <c r="F28" s="139"/>
      <c r="G28" s="90">
        <f t="shared" ref="G28:L28" si="16">SUM(G23,G27)</f>
        <v>0</v>
      </c>
      <c r="H28" s="90">
        <f t="shared" si="16"/>
        <v>0</v>
      </c>
      <c r="I28" s="90">
        <f t="shared" si="16"/>
        <v>0</v>
      </c>
      <c r="J28" s="90">
        <f t="shared" si="16"/>
        <v>0</v>
      </c>
      <c r="K28" s="90">
        <f t="shared" si="16"/>
        <v>0</v>
      </c>
      <c r="L28" s="90">
        <f t="shared" si="16"/>
        <v>0</v>
      </c>
      <c r="M28" s="90">
        <f t="shared" si="11"/>
        <v>0</v>
      </c>
    </row>
    <row r="29" spans="1:13" x14ac:dyDescent="0.25">
      <c r="A29" s="146"/>
      <c r="B29" s="138"/>
      <c r="C29" s="138"/>
      <c r="D29" s="146" t="s">
        <v>182</v>
      </c>
      <c r="E29" s="146"/>
      <c r="F29" s="146"/>
      <c r="G29" s="147"/>
      <c r="H29" s="147"/>
      <c r="I29" s="147"/>
      <c r="J29" s="147"/>
      <c r="K29" s="147"/>
      <c r="L29" s="147"/>
    </row>
    <row r="30" spans="1:13" x14ac:dyDescent="0.25">
      <c r="A30" s="146"/>
      <c r="B30" s="138"/>
      <c r="C30" s="138"/>
      <c r="D30" s="146" t="s">
        <v>198</v>
      </c>
      <c r="E30" s="146" t="s">
        <v>198</v>
      </c>
      <c r="F30" s="146"/>
      <c r="G30" s="147"/>
      <c r="H30" s="147"/>
      <c r="I30" s="147"/>
      <c r="J30" s="147"/>
      <c r="K30" s="147"/>
      <c r="L30" s="147"/>
    </row>
    <row r="31" spans="1:13" x14ac:dyDescent="0.25">
      <c r="A31" s="146"/>
      <c r="B31" s="138"/>
      <c r="C31" s="138"/>
      <c r="D31" s="145" t="s">
        <v>445</v>
      </c>
      <c r="E31" s="146" t="s">
        <v>198</v>
      </c>
      <c r="F31" s="146"/>
      <c r="G31" s="147"/>
      <c r="H31" s="147"/>
      <c r="I31" s="147"/>
      <c r="J31" s="147"/>
      <c r="K31" s="147"/>
      <c r="L31" s="147"/>
    </row>
    <row r="32" spans="1:13" x14ac:dyDescent="0.25">
      <c r="A32" s="146"/>
      <c r="B32" s="138"/>
      <c r="C32" s="138"/>
      <c r="D32" s="146" t="s">
        <v>432</v>
      </c>
      <c r="E32" s="146" t="s">
        <v>432</v>
      </c>
      <c r="F32" s="146"/>
      <c r="G32" s="147"/>
      <c r="H32" s="147"/>
      <c r="I32" s="147"/>
      <c r="J32" s="147"/>
      <c r="K32" s="147"/>
      <c r="L32" s="147"/>
    </row>
    <row r="34" spans="1:13" ht="25.5" x14ac:dyDescent="0.25">
      <c r="A34" s="79" t="s">
        <v>2</v>
      </c>
      <c r="B34" s="80" t="s">
        <v>181</v>
      </c>
      <c r="C34" s="80" t="s">
        <v>431</v>
      </c>
      <c r="D34" s="80" t="s">
        <v>419</v>
      </c>
      <c r="E34" s="81" t="s">
        <v>430</v>
      </c>
      <c r="F34" s="82"/>
      <c r="G34" s="80" t="s">
        <v>420</v>
      </c>
      <c r="H34" s="80" t="s">
        <v>446</v>
      </c>
      <c r="I34" s="80" t="s">
        <v>421</v>
      </c>
      <c r="J34" s="80" t="s">
        <v>422</v>
      </c>
      <c r="K34" s="80" t="s">
        <v>423</v>
      </c>
      <c r="L34" s="80" t="s">
        <v>424</v>
      </c>
      <c r="M34" s="80" t="s">
        <v>154</v>
      </c>
    </row>
    <row r="35" spans="1:13" x14ac:dyDescent="0.25">
      <c r="A35" s="146">
        <v>3</v>
      </c>
      <c r="B35" s="138"/>
      <c r="C35" s="138"/>
      <c r="D35" s="83"/>
      <c r="E35" s="142" t="s">
        <v>179</v>
      </c>
      <c r="F35" s="84" t="s">
        <v>194</v>
      </c>
      <c r="G35" s="85"/>
      <c r="H35" s="85"/>
      <c r="I35" s="85"/>
      <c r="J35" s="85"/>
      <c r="K35" s="85"/>
      <c r="L35" s="85"/>
      <c r="M35" s="86">
        <f>SUM(G35:L35)</f>
        <v>0</v>
      </c>
    </row>
    <row r="36" spans="1:13" x14ac:dyDescent="0.25">
      <c r="A36" s="146"/>
      <c r="B36" s="138"/>
      <c r="C36" s="138"/>
      <c r="D36" s="83"/>
      <c r="E36" s="143"/>
      <c r="F36" s="84" t="s">
        <v>195</v>
      </c>
      <c r="G36" s="85"/>
      <c r="H36" s="85"/>
      <c r="I36" s="85"/>
      <c r="J36" s="85"/>
      <c r="K36" s="85"/>
      <c r="L36" s="85"/>
      <c r="M36" s="86">
        <f t="shared" ref="M36:M43" si="17">SUM(G36:L36)</f>
        <v>0</v>
      </c>
    </row>
    <row r="37" spans="1:13" x14ac:dyDescent="0.25">
      <c r="A37" s="146"/>
      <c r="B37" s="138"/>
      <c r="C37" s="138"/>
      <c r="D37" s="83"/>
      <c r="E37" s="143"/>
      <c r="F37" s="84" t="s">
        <v>196</v>
      </c>
      <c r="G37" s="85"/>
      <c r="H37" s="85"/>
      <c r="I37" s="85"/>
      <c r="J37" s="85"/>
      <c r="K37" s="85"/>
      <c r="L37" s="85"/>
      <c r="M37" s="86">
        <f t="shared" si="17"/>
        <v>0</v>
      </c>
    </row>
    <row r="38" spans="1:13" x14ac:dyDescent="0.25">
      <c r="A38" s="146"/>
      <c r="B38" s="138"/>
      <c r="C38" s="138"/>
      <c r="D38" s="83"/>
      <c r="E38" s="144"/>
      <c r="F38" s="88" t="s">
        <v>425</v>
      </c>
      <c r="G38" s="89">
        <f t="shared" ref="G38" si="18">SUM(G35:G37)</f>
        <v>0</v>
      </c>
      <c r="H38" s="89">
        <f t="shared" ref="H38" si="19">SUM(H35:H37)</f>
        <v>0</v>
      </c>
      <c r="I38" s="89">
        <f t="shared" ref="I38:K38" si="20">SUM(I35:I37)</f>
        <v>0</v>
      </c>
      <c r="J38" s="89">
        <f t="shared" si="20"/>
        <v>0</v>
      </c>
      <c r="K38" s="89">
        <f t="shared" si="20"/>
        <v>0</v>
      </c>
      <c r="L38" s="89">
        <f>SUM(L35:L37)</f>
        <v>0</v>
      </c>
      <c r="M38" s="89">
        <f t="shared" si="17"/>
        <v>0</v>
      </c>
    </row>
    <row r="39" spans="1:13" x14ac:dyDescent="0.25">
      <c r="A39" s="146"/>
      <c r="B39" s="138"/>
      <c r="C39" s="138"/>
      <c r="D39" s="83"/>
      <c r="E39" s="142" t="s">
        <v>427</v>
      </c>
      <c r="F39" s="84" t="s">
        <v>194</v>
      </c>
      <c r="G39" s="85"/>
      <c r="H39" s="85"/>
      <c r="I39" s="85"/>
      <c r="J39" s="85"/>
      <c r="K39" s="85"/>
      <c r="L39" s="85"/>
      <c r="M39" s="86">
        <f t="shared" si="17"/>
        <v>0</v>
      </c>
    </row>
    <row r="40" spans="1:13" x14ac:dyDescent="0.25">
      <c r="A40" s="146"/>
      <c r="B40" s="138"/>
      <c r="C40" s="138"/>
      <c r="D40" s="83"/>
      <c r="E40" s="143"/>
      <c r="F40" s="84" t="s">
        <v>195</v>
      </c>
      <c r="G40" s="85"/>
      <c r="H40" s="85"/>
      <c r="I40" s="85"/>
      <c r="J40" s="85"/>
      <c r="K40" s="85"/>
      <c r="L40" s="85"/>
      <c r="M40" s="86">
        <f t="shared" si="17"/>
        <v>0</v>
      </c>
    </row>
    <row r="41" spans="1:13" x14ac:dyDescent="0.25">
      <c r="A41" s="146"/>
      <c r="B41" s="138"/>
      <c r="C41" s="138"/>
      <c r="D41" s="83"/>
      <c r="E41" s="143"/>
      <c r="F41" s="84" t="s">
        <v>196</v>
      </c>
      <c r="G41" s="85"/>
      <c r="H41" s="85"/>
      <c r="I41" s="85"/>
      <c r="J41" s="85"/>
      <c r="K41" s="85"/>
      <c r="L41" s="85"/>
      <c r="M41" s="86">
        <f t="shared" si="17"/>
        <v>0</v>
      </c>
    </row>
    <row r="42" spans="1:13" x14ac:dyDescent="0.25">
      <c r="A42" s="146"/>
      <c r="B42" s="138"/>
      <c r="C42" s="138"/>
      <c r="D42" s="83"/>
      <c r="E42" s="144"/>
      <c r="F42" s="88" t="s">
        <v>426</v>
      </c>
      <c r="G42" s="89">
        <f>SUM(G39:G41)</f>
        <v>0</v>
      </c>
      <c r="H42" s="89">
        <f>SUM(H39:H41)</f>
        <v>0</v>
      </c>
      <c r="I42" s="89">
        <f t="shared" ref="I42:K42" si="21">SUM(I39:I41)</f>
        <v>0</v>
      </c>
      <c r="J42" s="89">
        <f t="shared" si="21"/>
        <v>0</v>
      </c>
      <c r="K42" s="89">
        <f t="shared" si="21"/>
        <v>0</v>
      </c>
      <c r="L42" s="89">
        <f>SUM(L39:L41)</f>
        <v>0</v>
      </c>
      <c r="M42" s="89">
        <f t="shared" si="17"/>
        <v>0</v>
      </c>
    </row>
    <row r="43" spans="1:13" x14ac:dyDescent="0.25">
      <c r="A43" s="146"/>
      <c r="B43" s="138"/>
      <c r="C43" s="138"/>
      <c r="D43" s="83"/>
      <c r="E43" s="139" t="s">
        <v>428</v>
      </c>
      <c r="F43" s="139"/>
      <c r="G43" s="90">
        <f t="shared" ref="G43:L43" si="22">SUM(G38,G42)</f>
        <v>0</v>
      </c>
      <c r="H43" s="90">
        <f t="shared" si="22"/>
        <v>0</v>
      </c>
      <c r="I43" s="90">
        <f t="shared" si="22"/>
        <v>0</v>
      </c>
      <c r="J43" s="90">
        <f t="shared" si="22"/>
        <v>0</v>
      </c>
      <c r="K43" s="90">
        <f t="shared" si="22"/>
        <v>0</v>
      </c>
      <c r="L43" s="90">
        <f t="shared" si="22"/>
        <v>0</v>
      </c>
      <c r="M43" s="90">
        <f t="shared" si="17"/>
        <v>0</v>
      </c>
    </row>
    <row r="44" spans="1:13" x14ac:dyDescent="0.25">
      <c r="A44" s="146"/>
      <c r="B44" s="138"/>
      <c r="C44" s="138"/>
      <c r="D44" s="146" t="s">
        <v>182</v>
      </c>
      <c r="E44" s="146"/>
      <c r="F44" s="146"/>
      <c r="G44" s="147"/>
      <c r="H44" s="147"/>
      <c r="I44" s="147"/>
      <c r="J44" s="147"/>
      <c r="K44" s="147"/>
      <c r="L44" s="147"/>
    </row>
    <row r="45" spans="1:13" x14ac:dyDescent="0.25">
      <c r="A45" s="146"/>
      <c r="B45" s="138"/>
      <c r="C45" s="138"/>
      <c r="D45" s="146" t="s">
        <v>198</v>
      </c>
      <c r="E45" s="146" t="s">
        <v>198</v>
      </c>
      <c r="F45" s="146"/>
      <c r="G45" s="147"/>
      <c r="H45" s="147"/>
      <c r="I45" s="147"/>
      <c r="J45" s="147"/>
      <c r="K45" s="147"/>
      <c r="L45" s="147"/>
    </row>
    <row r="46" spans="1:13" x14ac:dyDescent="0.25">
      <c r="A46" s="146"/>
      <c r="B46" s="138"/>
      <c r="C46" s="138"/>
      <c r="D46" s="145" t="s">
        <v>445</v>
      </c>
      <c r="E46" s="146" t="s">
        <v>198</v>
      </c>
      <c r="F46" s="146"/>
      <c r="G46" s="147"/>
      <c r="H46" s="147"/>
      <c r="I46" s="147"/>
      <c r="J46" s="147"/>
      <c r="K46" s="147"/>
      <c r="L46" s="147"/>
    </row>
    <row r="47" spans="1:13" x14ac:dyDescent="0.25">
      <c r="A47" s="146"/>
      <c r="B47" s="138"/>
      <c r="C47" s="138"/>
      <c r="D47" s="146" t="s">
        <v>432</v>
      </c>
      <c r="E47" s="146" t="s">
        <v>432</v>
      </c>
      <c r="F47" s="146"/>
      <c r="G47" s="147"/>
      <c r="H47" s="147"/>
      <c r="I47" s="147"/>
      <c r="J47" s="147"/>
      <c r="K47" s="147"/>
      <c r="L47" s="147"/>
    </row>
    <row r="49" spans="1:13" ht="25.5" x14ac:dyDescent="0.25">
      <c r="A49" s="79" t="s">
        <v>2</v>
      </c>
      <c r="B49" s="80" t="s">
        <v>181</v>
      </c>
      <c r="C49" s="80" t="s">
        <v>431</v>
      </c>
      <c r="D49" s="80" t="s">
        <v>419</v>
      </c>
      <c r="E49" s="81" t="s">
        <v>430</v>
      </c>
      <c r="F49" s="82"/>
      <c r="G49" s="80" t="s">
        <v>420</v>
      </c>
      <c r="H49" s="80" t="s">
        <v>446</v>
      </c>
      <c r="I49" s="80" t="s">
        <v>421</v>
      </c>
      <c r="J49" s="80" t="s">
        <v>422</v>
      </c>
      <c r="K49" s="80" t="s">
        <v>423</v>
      </c>
      <c r="L49" s="80" t="s">
        <v>424</v>
      </c>
      <c r="M49" s="80" t="s">
        <v>154</v>
      </c>
    </row>
    <row r="50" spans="1:13" x14ac:dyDescent="0.25">
      <c r="A50" s="146">
        <v>4</v>
      </c>
      <c r="B50" s="138"/>
      <c r="C50" s="138"/>
      <c r="D50" s="83"/>
      <c r="E50" s="142" t="s">
        <v>179</v>
      </c>
      <c r="F50" s="84" t="s">
        <v>194</v>
      </c>
      <c r="G50" s="85"/>
      <c r="H50" s="85"/>
      <c r="I50" s="85"/>
      <c r="J50" s="85"/>
      <c r="K50" s="85"/>
      <c r="L50" s="85"/>
      <c r="M50" s="86">
        <f>SUM(G50:L50)</f>
        <v>0</v>
      </c>
    </row>
    <row r="51" spans="1:13" x14ac:dyDescent="0.25">
      <c r="A51" s="146"/>
      <c r="B51" s="138"/>
      <c r="C51" s="138"/>
      <c r="D51" s="83"/>
      <c r="E51" s="143"/>
      <c r="F51" s="84" t="s">
        <v>195</v>
      </c>
      <c r="G51" s="85"/>
      <c r="H51" s="85"/>
      <c r="I51" s="85"/>
      <c r="J51" s="85"/>
      <c r="K51" s="85"/>
      <c r="L51" s="85"/>
      <c r="M51" s="86">
        <f t="shared" ref="M51:M58" si="23">SUM(G51:L51)</f>
        <v>0</v>
      </c>
    </row>
    <row r="52" spans="1:13" x14ac:dyDescent="0.25">
      <c r="A52" s="146"/>
      <c r="B52" s="138"/>
      <c r="C52" s="138"/>
      <c r="D52" s="83"/>
      <c r="E52" s="143"/>
      <c r="F52" s="84" t="s">
        <v>196</v>
      </c>
      <c r="G52" s="85"/>
      <c r="H52" s="85"/>
      <c r="I52" s="85"/>
      <c r="J52" s="85"/>
      <c r="K52" s="85"/>
      <c r="L52" s="85"/>
      <c r="M52" s="86">
        <f t="shared" si="23"/>
        <v>0</v>
      </c>
    </row>
    <row r="53" spans="1:13" x14ac:dyDescent="0.25">
      <c r="A53" s="146"/>
      <c r="B53" s="138"/>
      <c r="C53" s="138"/>
      <c r="D53" s="83"/>
      <c r="E53" s="144"/>
      <c r="F53" s="88" t="s">
        <v>425</v>
      </c>
      <c r="G53" s="89">
        <f t="shared" ref="G53" si="24">SUM(G50:G52)</f>
        <v>0</v>
      </c>
      <c r="H53" s="89">
        <f t="shared" ref="H53" si="25">SUM(H50:H52)</f>
        <v>0</v>
      </c>
      <c r="I53" s="89">
        <f t="shared" ref="I53:K53" si="26">SUM(I50:I52)</f>
        <v>0</v>
      </c>
      <c r="J53" s="89">
        <f t="shared" si="26"/>
        <v>0</v>
      </c>
      <c r="K53" s="89">
        <f t="shared" si="26"/>
        <v>0</v>
      </c>
      <c r="L53" s="89">
        <f>SUM(L50:L52)</f>
        <v>0</v>
      </c>
      <c r="M53" s="89">
        <f t="shared" si="23"/>
        <v>0</v>
      </c>
    </row>
    <row r="54" spans="1:13" x14ac:dyDescent="0.25">
      <c r="A54" s="146"/>
      <c r="B54" s="138"/>
      <c r="C54" s="138"/>
      <c r="D54" s="83"/>
      <c r="E54" s="142" t="s">
        <v>427</v>
      </c>
      <c r="F54" s="84" t="s">
        <v>194</v>
      </c>
      <c r="G54" s="85"/>
      <c r="H54" s="85"/>
      <c r="I54" s="85"/>
      <c r="J54" s="85"/>
      <c r="K54" s="85"/>
      <c r="L54" s="85"/>
      <c r="M54" s="86">
        <f t="shared" si="23"/>
        <v>0</v>
      </c>
    </row>
    <row r="55" spans="1:13" x14ac:dyDescent="0.25">
      <c r="A55" s="146"/>
      <c r="B55" s="138"/>
      <c r="C55" s="138"/>
      <c r="D55" s="83"/>
      <c r="E55" s="143"/>
      <c r="F55" s="84" t="s">
        <v>195</v>
      </c>
      <c r="G55" s="85"/>
      <c r="H55" s="85"/>
      <c r="I55" s="85"/>
      <c r="J55" s="85"/>
      <c r="K55" s="85"/>
      <c r="L55" s="85"/>
      <c r="M55" s="86">
        <f t="shared" si="23"/>
        <v>0</v>
      </c>
    </row>
    <row r="56" spans="1:13" x14ac:dyDescent="0.25">
      <c r="A56" s="146"/>
      <c r="B56" s="138"/>
      <c r="C56" s="138"/>
      <c r="D56" s="83"/>
      <c r="E56" s="143"/>
      <c r="F56" s="84" t="s">
        <v>196</v>
      </c>
      <c r="G56" s="85"/>
      <c r="H56" s="85"/>
      <c r="I56" s="85"/>
      <c r="J56" s="85"/>
      <c r="K56" s="85"/>
      <c r="L56" s="85"/>
      <c r="M56" s="86">
        <f t="shared" si="23"/>
        <v>0</v>
      </c>
    </row>
    <row r="57" spans="1:13" x14ac:dyDescent="0.25">
      <c r="A57" s="146"/>
      <c r="B57" s="138"/>
      <c r="C57" s="138"/>
      <c r="D57" s="83"/>
      <c r="E57" s="144"/>
      <c r="F57" s="88" t="s">
        <v>426</v>
      </c>
      <c r="G57" s="89">
        <f>SUM(G54:G56)</f>
        <v>0</v>
      </c>
      <c r="H57" s="89">
        <f>SUM(H54:H56)</f>
        <v>0</v>
      </c>
      <c r="I57" s="89">
        <f t="shared" ref="I57:K57" si="27">SUM(I54:I56)</f>
        <v>0</v>
      </c>
      <c r="J57" s="89">
        <f t="shared" si="27"/>
        <v>0</v>
      </c>
      <c r="K57" s="89">
        <f t="shared" si="27"/>
        <v>0</v>
      </c>
      <c r="L57" s="89">
        <f>SUM(L54:L56)</f>
        <v>0</v>
      </c>
      <c r="M57" s="89">
        <f t="shared" si="23"/>
        <v>0</v>
      </c>
    </row>
    <row r="58" spans="1:13" x14ac:dyDescent="0.25">
      <c r="A58" s="146"/>
      <c r="B58" s="138"/>
      <c r="C58" s="138"/>
      <c r="D58" s="83"/>
      <c r="E58" s="139" t="s">
        <v>428</v>
      </c>
      <c r="F58" s="139"/>
      <c r="G58" s="90">
        <f t="shared" ref="G58:L58" si="28">SUM(G53,G57)</f>
        <v>0</v>
      </c>
      <c r="H58" s="90">
        <f t="shared" si="28"/>
        <v>0</v>
      </c>
      <c r="I58" s="90">
        <f t="shared" si="28"/>
        <v>0</v>
      </c>
      <c r="J58" s="90">
        <f t="shared" si="28"/>
        <v>0</v>
      </c>
      <c r="K58" s="90">
        <f t="shared" si="28"/>
        <v>0</v>
      </c>
      <c r="L58" s="90">
        <f t="shared" si="28"/>
        <v>0</v>
      </c>
      <c r="M58" s="90">
        <f t="shared" si="23"/>
        <v>0</v>
      </c>
    </row>
    <row r="59" spans="1:13" x14ac:dyDescent="0.25">
      <c r="A59" s="146"/>
      <c r="B59" s="138"/>
      <c r="C59" s="138"/>
      <c r="D59" s="146" t="s">
        <v>182</v>
      </c>
      <c r="E59" s="146"/>
      <c r="F59" s="146"/>
      <c r="G59" s="147"/>
      <c r="H59" s="147"/>
      <c r="I59" s="147"/>
      <c r="J59" s="147"/>
      <c r="K59" s="147"/>
      <c r="L59" s="147"/>
    </row>
    <row r="60" spans="1:13" x14ac:dyDescent="0.25">
      <c r="A60" s="146"/>
      <c r="B60" s="138"/>
      <c r="C60" s="138"/>
      <c r="D60" s="146" t="s">
        <v>198</v>
      </c>
      <c r="E60" s="146" t="s">
        <v>198</v>
      </c>
      <c r="F60" s="146"/>
      <c r="G60" s="147"/>
      <c r="H60" s="147"/>
      <c r="I60" s="147"/>
      <c r="J60" s="147"/>
      <c r="K60" s="147"/>
      <c r="L60" s="147"/>
    </row>
    <row r="61" spans="1:13" x14ac:dyDescent="0.25">
      <c r="A61" s="146"/>
      <c r="B61" s="138"/>
      <c r="C61" s="138"/>
      <c r="D61" s="145" t="s">
        <v>445</v>
      </c>
      <c r="E61" s="146" t="s">
        <v>198</v>
      </c>
      <c r="F61" s="146"/>
      <c r="G61" s="147"/>
      <c r="H61" s="147"/>
      <c r="I61" s="147"/>
      <c r="J61" s="147"/>
      <c r="K61" s="147"/>
      <c r="L61" s="147"/>
    </row>
    <row r="62" spans="1:13" x14ac:dyDescent="0.25">
      <c r="A62" s="146"/>
      <c r="B62" s="138"/>
      <c r="C62" s="138"/>
      <c r="D62" s="146" t="s">
        <v>432</v>
      </c>
      <c r="E62" s="146" t="s">
        <v>432</v>
      </c>
      <c r="F62" s="146"/>
      <c r="G62" s="147"/>
      <c r="H62" s="147"/>
      <c r="I62" s="147"/>
      <c r="J62" s="147"/>
      <c r="K62" s="147"/>
      <c r="L62" s="147"/>
    </row>
    <row r="64" spans="1:13" ht="25.5" x14ac:dyDescent="0.25">
      <c r="A64" s="79" t="s">
        <v>2</v>
      </c>
      <c r="B64" s="80" t="s">
        <v>181</v>
      </c>
      <c r="C64" s="80" t="s">
        <v>431</v>
      </c>
      <c r="D64" s="80" t="s">
        <v>419</v>
      </c>
      <c r="E64" s="81" t="s">
        <v>430</v>
      </c>
      <c r="F64" s="82"/>
      <c r="G64" s="80" t="s">
        <v>420</v>
      </c>
      <c r="H64" s="80" t="s">
        <v>446</v>
      </c>
      <c r="I64" s="80" t="s">
        <v>421</v>
      </c>
      <c r="J64" s="80" t="s">
        <v>422</v>
      </c>
      <c r="K64" s="80" t="s">
        <v>423</v>
      </c>
      <c r="L64" s="80" t="s">
        <v>424</v>
      </c>
      <c r="M64" s="80" t="s">
        <v>154</v>
      </c>
    </row>
    <row r="65" spans="1:13" x14ac:dyDescent="0.25">
      <c r="A65" s="146">
        <v>5</v>
      </c>
      <c r="B65" s="138"/>
      <c r="C65" s="138"/>
      <c r="D65" s="83"/>
      <c r="E65" s="142" t="s">
        <v>179</v>
      </c>
      <c r="F65" s="84" t="s">
        <v>194</v>
      </c>
      <c r="G65" s="85"/>
      <c r="H65" s="85"/>
      <c r="I65" s="85"/>
      <c r="J65" s="85"/>
      <c r="K65" s="85"/>
      <c r="L65" s="85"/>
      <c r="M65" s="86">
        <f>SUM(G65:L65)</f>
        <v>0</v>
      </c>
    </row>
    <row r="66" spans="1:13" x14ac:dyDescent="0.25">
      <c r="A66" s="146"/>
      <c r="B66" s="138"/>
      <c r="C66" s="138"/>
      <c r="D66" s="83"/>
      <c r="E66" s="143"/>
      <c r="F66" s="84" t="s">
        <v>195</v>
      </c>
      <c r="G66" s="85"/>
      <c r="H66" s="85"/>
      <c r="I66" s="85"/>
      <c r="J66" s="85"/>
      <c r="K66" s="85"/>
      <c r="L66" s="85"/>
      <c r="M66" s="86">
        <f t="shared" ref="M66:M73" si="29">SUM(G66:L66)</f>
        <v>0</v>
      </c>
    </row>
    <row r="67" spans="1:13" x14ac:dyDescent="0.25">
      <c r="A67" s="146"/>
      <c r="B67" s="138"/>
      <c r="C67" s="138"/>
      <c r="D67" s="83"/>
      <c r="E67" s="143"/>
      <c r="F67" s="84" t="s">
        <v>196</v>
      </c>
      <c r="G67" s="85"/>
      <c r="H67" s="85"/>
      <c r="I67" s="85"/>
      <c r="J67" s="85"/>
      <c r="K67" s="85"/>
      <c r="L67" s="85"/>
      <c r="M67" s="86">
        <f t="shared" si="29"/>
        <v>0</v>
      </c>
    </row>
    <row r="68" spans="1:13" x14ac:dyDescent="0.25">
      <c r="A68" s="146"/>
      <c r="B68" s="138"/>
      <c r="C68" s="138"/>
      <c r="D68" s="83"/>
      <c r="E68" s="144"/>
      <c r="F68" s="88" t="s">
        <v>425</v>
      </c>
      <c r="G68" s="89">
        <f t="shared" ref="G68" si="30">SUM(G65:G67)</f>
        <v>0</v>
      </c>
      <c r="H68" s="89">
        <f t="shared" ref="H68" si="31">SUM(H65:H67)</f>
        <v>0</v>
      </c>
      <c r="I68" s="89">
        <f t="shared" ref="I68:K68" si="32">SUM(I65:I67)</f>
        <v>0</v>
      </c>
      <c r="J68" s="89">
        <f t="shared" si="32"/>
        <v>0</v>
      </c>
      <c r="K68" s="89">
        <f t="shared" si="32"/>
        <v>0</v>
      </c>
      <c r="L68" s="89">
        <f>SUM(L65:L67)</f>
        <v>0</v>
      </c>
      <c r="M68" s="89">
        <f t="shared" si="29"/>
        <v>0</v>
      </c>
    </row>
    <row r="69" spans="1:13" x14ac:dyDescent="0.25">
      <c r="A69" s="146"/>
      <c r="B69" s="138"/>
      <c r="C69" s="138"/>
      <c r="D69" s="83"/>
      <c r="E69" s="142" t="s">
        <v>427</v>
      </c>
      <c r="F69" s="84" t="s">
        <v>194</v>
      </c>
      <c r="G69" s="85"/>
      <c r="H69" s="85"/>
      <c r="I69" s="85"/>
      <c r="J69" s="85"/>
      <c r="K69" s="85"/>
      <c r="L69" s="85"/>
      <c r="M69" s="86">
        <f t="shared" si="29"/>
        <v>0</v>
      </c>
    </row>
    <row r="70" spans="1:13" x14ac:dyDescent="0.25">
      <c r="A70" s="146"/>
      <c r="B70" s="138"/>
      <c r="C70" s="138"/>
      <c r="D70" s="83"/>
      <c r="E70" s="143"/>
      <c r="F70" s="84" t="s">
        <v>195</v>
      </c>
      <c r="G70" s="85"/>
      <c r="H70" s="85"/>
      <c r="I70" s="85"/>
      <c r="J70" s="85"/>
      <c r="K70" s="85"/>
      <c r="L70" s="85"/>
      <c r="M70" s="86">
        <f t="shared" si="29"/>
        <v>0</v>
      </c>
    </row>
    <row r="71" spans="1:13" x14ac:dyDescent="0.25">
      <c r="A71" s="146"/>
      <c r="B71" s="138"/>
      <c r="C71" s="138"/>
      <c r="D71" s="83"/>
      <c r="E71" s="143"/>
      <c r="F71" s="84" t="s">
        <v>196</v>
      </c>
      <c r="G71" s="85"/>
      <c r="H71" s="85"/>
      <c r="I71" s="85"/>
      <c r="J71" s="85"/>
      <c r="K71" s="85"/>
      <c r="L71" s="85"/>
      <c r="M71" s="86">
        <f t="shared" si="29"/>
        <v>0</v>
      </c>
    </row>
    <row r="72" spans="1:13" x14ac:dyDescent="0.25">
      <c r="A72" s="146"/>
      <c r="B72" s="138"/>
      <c r="C72" s="138"/>
      <c r="D72" s="83"/>
      <c r="E72" s="144"/>
      <c r="F72" s="88" t="s">
        <v>426</v>
      </c>
      <c r="G72" s="89">
        <f>SUM(G69:G71)</f>
        <v>0</v>
      </c>
      <c r="H72" s="89">
        <f>SUM(H69:H71)</f>
        <v>0</v>
      </c>
      <c r="I72" s="89">
        <f t="shared" ref="I72:K72" si="33">SUM(I69:I71)</f>
        <v>0</v>
      </c>
      <c r="J72" s="89">
        <f t="shared" si="33"/>
        <v>0</v>
      </c>
      <c r="K72" s="89">
        <f t="shared" si="33"/>
        <v>0</v>
      </c>
      <c r="L72" s="89">
        <f>SUM(L69:L71)</f>
        <v>0</v>
      </c>
      <c r="M72" s="89">
        <f t="shared" si="29"/>
        <v>0</v>
      </c>
    </row>
    <row r="73" spans="1:13" x14ac:dyDescent="0.25">
      <c r="A73" s="146"/>
      <c r="B73" s="138"/>
      <c r="C73" s="138"/>
      <c r="D73" s="83"/>
      <c r="E73" s="139" t="s">
        <v>428</v>
      </c>
      <c r="F73" s="139"/>
      <c r="G73" s="90">
        <f t="shared" ref="G73:L73" si="34">SUM(G68,G72)</f>
        <v>0</v>
      </c>
      <c r="H73" s="90">
        <f t="shared" si="34"/>
        <v>0</v>
      </c>
      <c r="I73" s="90">
        <f t="shared" si="34"/>
        <v>0</v>
      </c>
      <c r="J73" s="90">
        <f t="shared" si="34"/>
        <v>0</v>
      </c>
      <c r="K73" s="90">
        <f t="shared" si="34"/>
        <v>0</v>
      </c>
      <c r="L73" s="90">
        <f t="shared" si="34"/>
        <v>0</v>
      </c>
      <c r="M73" s="90">
        <f t="shared" si="29"/>
        <v>0</v>
      </c>
    </row>
    <row r="74" spans="1:13" x14ac:dyDescent="0.25">
      <c r="A74" s="146"/>
      <c r="B74" s="138"/>
      <c r="C74" s="138"/>
      <c r="D74" s="146" t="s">
        <v>182</v>
      </c>
      <c r="E74" s="146"/>
      <c r="F74" s="146"/>
      <c r="G74" s="147"/>
      <c r="H74" s="147"/>
      <c r="I74" s="147"/>
      <c r="J74" s="147"/>
      <c r="K74" s="147"/>
      <c r="L74" s="147"/>
    </row>
    <row r="75" spans="1:13" x14ac:dyDescent="0.25">
      <c r="A75" s="146"/>
      <c r="B75" s="138"/>
      <c r="C75" s="138"/>
      <c r="D75" s="146" t="s">
        <v>198</v>
      </c>
      <c r="E75" s="146" t="s">
        <v>198</v>
      </c>
      <c r="F75" s="146"/>
      <c r="G75" s="147"/>
      <c r="H75" s="147"/>
      <c r="I75" s="147"/>
      <c r="J75" s="147"/>
      <c r="K75" s="147"/>
      <c r="L75" s="147"/>
    </row>
    <row r="76" spans="1:13" x14ac:dyDescent="0.25">
      <c r="A76" s="146"/>
      <c r="B76" s="138"/>
      <c r="C76" s="138"/>
      <c r="D76" s="145" t="s">
        <v>445</v>
      </c>
      <c r="E76" s="146" t="s">
        <v>198</v>
      </c>
      <c r="F76" s="146"/>
      <c r="G76" s="147"/>
      <c r="H76" s="147"/>
      <c r="I76" s="147"/>
      <c r="J76" s="147"/>
      <c r="K76" s="147"/>
      <c r="L76" s="147"/>
    </row>
    <row r="77" spans="1:13" x14ac:dyDescent="0.25">
      <c r="A77" s="146"/>
      <c r="B77" s="138"/>
      <c r="C77" s="138"/>
      <c r="D77" s="146" t="s">
        <v>432</v>
      </c>
      <c r="E77" s="146" t="s">
        <v>432</v>
      </c>
      <c r="F77" s="146"/>
      <c r="G77" s="147"/>
      <c r="H77" s="147"/>
      <c r="I77" s="147"/>
      <c r="J77" s="147"/>
      <c r="K77" s="147"/>
      <c r="L77" s="147"/>
    </row>
    <row r="79" spans="1:13" ht="25.5" x14ac:dyDescent="0.25">
      <c r="A79" s="79" t="s">
        <v>2</v>
      </c>
      <c r="B79" s="80" t="s">
        <v>181</v>
      </c>
      <c r="C79" s="80" t="s">
        <v>431</v>
      </c>
      <c r="D79" s="80" t="s">
        <v>419</v>
      </c>
      <c r="E79" s="81" t="s">
        <v>430</v>
      </c>
      <c r="F79" s="82"/>
      <c r="G79" s="80" t="s">
        <v>420</v>
      </c>
      <c r="H79" s="80" t="s">
        <v>446</v>
      </c>
      <c r="I79" s="80" t="s">
        <v>421</v>
      </c>
      <c r="J79" s="80" t="s">
        <v>422</v>
      </c>
      <c r="K79" s="80" t="s">
        <v>423</v>
      </c>
      <c r="L79" s="80" t="s">
        <v>424</v>
      </c>
      <c r="M79" s="80" t="s">
        <v>154</v>
      </c>
    </row>
    <row r="80" spans="1:13" x14ac:dyDescent="0.25">
      <c r="A80" s="146">
        <v>6</v>
      </c>
      <c r="B80" s="138"/>
      <c r="C80" s="138"/>
      <c r="D80" s="83"/>
      <c r="E80" s="142" t="s">
        <v>179</v>
      </c>
      <c r="F80" s="84" t="s">
        <v>194</v>
      </c>
      <c r="G80" s="85"/>
      <c r="H80" s="85"/>
      <c r="I80" s="85"/>
      <c r="J80" s="85"/>
      <c r="K80" s="85"/>
      <c r="L80" s="85"/>
      <c r="M80" s="86">
        <f>SUM(G80:L80)</f>
        <v>0</v>
      </c>
    </row>
    <row r="81" spans="1:13" x14ac:dyDescent="0.25">
      <c r="A81" s="146"/>
      <c r="B81" s="138"/>
      <c r="C81" s="138"/>
      <c r="D81" s="83"/>
      <c r="E81" s="143"/>
      <c r="F81" s="84" t="s">
        <v>195</v>
      </c>
      <c r="G81" s="85"/>
      <c r="H81" s="85"/>
      <c r="I81" s="85"/>
      <c r="J81" s="85"/>
      <c r="K81" s="85"/>
      <c r="L81" s="85"/>
      <c r="M81" s="86">
        <f t="shared" ref="M81:M88" si="35">SUM(G81:L81)</f>
        <v>0</v>
      </c>
    </row>
    <row r="82" spans="1:13" x14ac:dyDescent="0.25">
      <c r="A82" s="146"/>
      <c r="B82" s="138"/>
      <c r="C82" s="138"/>
      <c r="D82" s="83"/>
      <c r="E82" s="143"/>
      <c r="F82" s="84" t="s">
        <v>196</v>
      </c>
      <c r="G82" s="85"/>
      <c r="H82" s="85"/>
      <c r="I82" s="85"/>
      <c r="J82" s="85"/>
      <c r="K82" s="85"/>
      <c r="L82" s="85"/>
      <c r="M82" s="86">
        <f t="shared" si="35"/>
        <v>0</v>
      </c>
    </row>
    <row r="83" spans="1:13" x14ac:dyDescent="0.25">
      <c r="A83" s="146"/>
      <c r="B83" s="138"/>
      <c r="C83" s="138"/>
      <c r="D83" s="83"/>
      <c r="E83" s="144"/>
      <c r="F83" s="88" t="s">
        <v>425</v>
      </c>
      <c r="G83" s="89">
        <f t="shared" ref="G83" si="36">SUM(G80:G82)</f>
        <v>0</v>
      </c>
      <c r="H83" s="89">
        <f t="shared" ref="H83" si="37">SUM(H80:H82)</f>
        <v>0</v>
      </c>
      <c r="I83" s="89">
        <f t="shared" ref="I83:K83" si="38">SUM(I80:I82)</f>
        <v>0</v>
      </c>
      <c r="J83" s="89">
        <f t="shared" si="38"/>
        <v>0</v>
      </c>
      <c r="K83" s="89">
        <f t="shared" si="38"/>
        <v>0</v>
      </c>
      <c r="L83" s="89">
        <f>SUM(L80:L82)</f>
        <v>0</v>
      </c>
      <c r="M83" s="89">
        <f t="shared" si="35"/>
        <v>0</v>
      </c>
    </row>
    <row r="84" spans="1:13" x14ac:dyDescent="0.25">
      <c r="A84" s="146"/>
      <c r="B84" s="138"/>
      <c r="C84" s="138"/>
      <c r="D84" s="83"/>
      <c r="E84" s="142" t="s">
        <v>427</v>
      </c>
      <c r="F84" s="84" t="s">
        <v>194</v>
      </c>
      <c r="G84" s="85"/>
      <c r="H84" s="85"/>
      <c r="I84" s="85"/>
      <c r="J84" s="85"/>
      <c r="K84" s="85"/>
      <c r="L84" s="85"/>
      <c r="M84" s="86">
        <f t="shared" si="35"/>
        <v>0</v>
      </c>
    </row>
    <row r="85" spans="1:13" x14ac:dyDescent="0.25">
      <c r="A85" s="146"/>
      <c r="B85" s="138"/>
      <c r="C85" s="138"/>
      <c r="D85" s="83"/>
      <c r="E85" s="143"/>
      <c r="F85" s="84" t="s">
        <v>195</v>
      </c>
      <c r="G85" s="85"/>
      <c r="H85" s="85"/>
      <c r="I85" s="85"/>
      <c r="J85" s="85"/>
      <c r="K85" s="85"/>
      <c r="L85" s="85"/>
      <c r="M85" s="86">
        <f t="shared" si="35"/>
        <v>0</v>
      </c>
    </row>
    <row r="86" spans="1:13" x14ac:dyDescent="0.25">
      <c r="A86" s="146"/>
      <c r="B86" s="138"/>
      <c r="C86" s="138"/>
      <c r="D86" s="83"/>
      <c r="E86" s="143"/>
      <c r="F86" s="84" t="s">
        <v>196</v>
      </c>
      <c r="G86" s="85"/>
      <c r="H86" s="85"/>
      <c r="I86" s="85"/>
      <c r="J86" s="85"/>
      <c r="K86" s="85"/>
      <c r="L86" s="85"/>
      <c r="M86" s="86">
        <f t="shared" si="35"/>
        <v>0</v>
      </c>
    </row>
    <row r="87" spans="1:13" x14ac:dyDescent="0.25">
      <c r="A87" s="146"/>
      <c r="B87" s="138"/>
      <c r="C87" s="138"/>
      <c r="D87" s="83"/>
      <c r="E87" s="144"/>
      <c r="F87" s="88" t="s">
        <v>426</v>
      </c>
      <c r="G87" s="89">
        <f>SUM(G84:G86)</f>
        <v>0</v>
      </c>
      <c r="H87" s="89">
        <f>SUM(H84:H86)</f>
        <v>0</v>
      </c>
      <c r="I87" s="89">
        <f t="shared" ref="I87:K87" si="39">SUM(I84:I86)</f>
        <v>0</v>
      </c>
      <c r="J87" s="89">
        <f t="shared" si="39"/>
        <v>0</v>
      </c>
      <c r="K87" s="89">
        <f t="shared" si="39"/>
        <v>0</v>
      </c>
      <c r="L87" s="89">
        <f>SUM(L84:L86)</f>
        <v>0</v>
      </c>
      <c r="M87" s="89">
        <f t="shared" si="35"/>
        <v>0</v>
      </c>
    </row>
    <row r="88" spans="1:13" x14ac:dyDescent="0.25">
      <c r="A88" s="146"/>
      <c r="B88" s="138"/>
      <c r="C88" s="138"/>
      <c r="D88" s="83"/>
      <c r="E88" s="139" t="s">
        <v>428</v>
      </c>
      <c r="F88" s="139"/>
      <c r="G88" s="90">
        <f t="shared" ref="G88:L88" si="40">SUM(G83,G87)</f>
        <v>0</v>
      </c>
      <c r="H88" s="90">
        <f t="shared" si="40"/>
        <v>0</v>
      </c>
      <c r="I88" s="90">
        <f t="shared" si="40"/>
        <v>0</v>
      </c>
      <c r="J88" s="90">
        <f t="shared" si="40"/>
        <v>0</v>
      </c>
      <c r="K88" s="90">
        <f t="shared" si="40"/>
        <v>0</v>
      </c>
      <c r="L88" s="90">
        <f t="shared" si="40"/>
        <v>0</v>
      </c>
      <c r="M88" s="90">
        <f t="shared" si="35"/>
        <v>0</v>
      </c>
    </row>
    <row r="89" spans="1:13" x14ac:dyDescent="0.25">
      <c r="A89" s="146"/>
      <c r="B89" s="138"/>
      <c r="C89" s="138"/>
      <c r="D89" s="146" t="s">
        <v>182</v>
      </c>
      <c r="E89" s="146"/>
      <c r="F89" s="146"/>
      <c r="G89" s="147"/>
      <c r="H89" s="147"/>
      <c r="I89" s="147"/>
      <c r="J89" s="147"/>
      <c r="K89" s="147"/>
      <c r="L89" s="147"/>
    </row>
    <row r="90" spans="1:13" x14ac:dyDescent="0.25">
      <c r="A90" s="146"/>
      <c r="B90" s="138"/>
      <c r="C90" s="138"/>
      <c r="D90" s="146" t="s">
        <v>198</v>
      </c>
      <c r="E90" s="146" t="s">
        <v>198</v>
      </c>
      <c r="F90" s="146"/>
      <c r="G90" s="147"/>
      <c r="H90" s="147"/>
      <c r="I90" s="147"/>
      <c r="J90" s="147"/>
      <c r="K90" s="147"/>
      <c r="L90" s="147"/>
    </row>
    <row r="91" spans="1:13" x14ac:dyDescent="0.25">
      <c r="A91" s="146"/>
      <c r="B91" s="138"/>
      <c r="C91" s="138"/>
      <c r="D91" s="145" t="s">
        <v>445</v>
      </c>
      <c r="E91" s="146" t="s">
        <v>198</v>
      </c>
      <c r="F91" s="146"/>
      <c r="G91" s="147"/>
      <c r="H91" s="147"/>
      <c r="I91" s="147"/>
      <c r="J91" s="147"/>
      <c r="K91" s="147"/>
      <c r="L91" s="147"/>
    </row>
    <row r="92" spans="1:13" x14ac:dyDescent="0.25">
      <c r="A92" s="146"/>
      <c r="B92" s="138"/>
      <c r="C92" s="138"/>
      <c r="D92" s="146" t="s">
        <v>432</v>
      </c>
      <c r="E92" s="146" t="s">
        <v>432</v>
      </c>
      <c r="F92" s="146"/>
      <c r="G92" s="147"/>
      <c r="H92" s="147"/>
      <c r="I92" s="147"/>
      <c r="J92" s="147"/>
      <c r="K92" s="147"/>
      <c r="L92" s="147"/>
    </row>
    <row r="94" spans="1:13" ht="25.5" x14ac:dyDescent="0.25">
      <c r="A94" s="79" t="s">
        <v>2</v>
      </c>
      <c r="B94" s="80" t="s">
        <v>181</v>
      </c>
      <c r="C94" s="80" t="s">
        <v>431</v>
      </c>
      <c r="D94" s="80" t="s">
        <v>419</v>
      </c>
      <c r="E94" s="81" t="s">
        <v>430</v>
      </c>
      <c r="F94" s="82"/>
      <c r="G94" s="80" t="s">
        <v>420</v>
      </c>
      <c r="H94" s="80" t="s">
        <v>446</v>
      </c>
      <c r="I94" s="80" t="s">
        <v>421</v>
      </c>
      <c r="J94" s="80" t="s">
        <v>422</v>
      </c>
      <c r="K94" s="80" t="s">
        <v>423</v>
      </c>
      <c r="L94" s="80" t="s">
        <v>424</v>
      </c>
      <c r="M94" s="80" t="s">
        <v>154</v>
      </c>
    </row>
    <row r="95" spans="1:13" x14ac:dyDescent="0.25">
      <c r="A95" s="146">
        <v>7</v>
      </c>
      <c r="B95" s="138"/>
      <c r="C95" s="138"/>
      <c r="D95" s="83"/>
      <c r="E95" s="142" t="s">
        <v>179</v>
      </c>
      <c r="F95" s="84" t="s">
        <v>194</v>
      </c>
      <c r="G95" s="85"/>
      <c r="H95" s="85"/>
      <c r="I95" s="85"/>
      <c r="J95" s="85"/>
      <c r="K95" s="85"/>
      <c r="L95" s="85"/>
      <c r="M95" s="86">
        <f>SUM(G95:L95)</f>
        <v>0</v>
      </c>
    </row>
    <row r="96" spans="1:13" x14ac:dyDescent="0.25">
      <c r="A96" s="146"/>
      <c r="B96" s="138"/>
      <c r="C96" s="138"/>
      <c r="D96" s="83"/>
      <c r="E96" s="143"/>
      <c r="F96" s="84" t="s">
        <v>195</v>
      </c>
      <c r="G96" s="85"/>
      <c r="H96" s="85"/>
      <c r="I96" s="85"/>
      <c r="J96" s="85"/>
      <c r="K96" s="85"/>
      <c r="L96" s="85"/>
      <c r="M96" s="86">
        <f t="shared" ref="M96:M103" si="41">SUM(G96:L96)</f>
        <v>0</v>
      </c>
    </row>
    <row r="97" spans="1:13" x14ac:dyDescent="0.25">
      <c r="A97" s="146"/>
      <c r="B97" s="138"/>
      <c r="C97" s="138"/>
      <c r="D97" s="83"/>
      <c r="E97" s="143"/>
      <c r="F97" s="84" t="s">
        <v>196</v>
      </c>
      <c r="G97" s="85"/>
      <c r="H97" s="85"/>
      <c r="I97" s="85"/>
      <c r="J97" s="85"/>
      <c r="K97" s="85"/>
      <c r="L97" s="85"/>
      <c r="M97" s="86">
        <f t="shared" si="41"/>
        <v>0</v>
      </c>
    </row>
    <row r="98" spans="1:13" x14ac:dyDescent="0.25">
      <c r="A98" s="146"/>
      <c r="B98" s="138"/>
      <c r="C98" s="138"/>
      <c r="D98" s="83"/>
      <c r="E98" s="144"/>
      <c r="F98" s="88" t="s">
        <v>425</v>
      </c>
      <c r="G98" s="89">
        <f t="shared" ref="G98" si="42">SUM(G95:G97)</f>
        <v>0</v>
      </c>
      <c r="H98" s="89">
        <f t="shared" ref="H98" si="43">SUM(H95:H97)</f>
        <v>0</v>
      </c>
      <c r="I98" s="89">
        <f t="shared" ref="I98:K98" si="44">SUM(I95:I97)</f>
        <v>0</v>
      </c>
      <c r="J98" s="89">
        <f t="shared" si="44"/>
        <v>0</v>
      </c>
      <c r="K98" s="89">
        <f t="shared" si="44"/>
        <v>0</v>
      </c>
      <c r="L98" s="89">
        <f>SUM(L95:L97)</f>
        <v>0</v>
      </c>
      <c r="M98" s="89">
        <f t="shared" si="41"/>
        <v>0</v>
      </c>
    </row>
    <row r="99" spans="1:13" x14ac:dyDescent="0.25">
      <c r="A99" s="146"/>
      <c r="B99" s="138"/>
      <c r="C99" s="138"/>
      <c r="D99" s="83"/>
      <c r="E99" s="142" t="s">
        <v>427</v>
      </c>
      <c r="F99" s="84" t="s">
        <v>194</v>
      </c>
      <c r="G99" s="85"/>
      <c r="H99" s="85"/>
      <c r="I99" s="85"/>
      <c r="J99" s="85"/>
      <c r="K99" s="85"/>
      <c r="L99" s="85"/>
      <c r="M99" s="86">
        <f t="shared" si="41"/>
        <v>0</v>
      </c>
    </row>
    <row r="100" spans="1:13" x14ac:dyDescent="0.25">
      <c r="A100" s="146"/>
      <c r="B100" s="138"/>
      <c r="C100" s="138"/>
      <c r="D100" s="83"/>
      <c r="E100" s="143"/>
      <c r="F100" s="84" t="s">
        <v>195</v>
      </c>
      <c r="G100" s="85"/>
      <c r="H100" s="85"/>
      <c r="I100" s="85"/>
      <c r="J100" s="85"/>
      <c r="K100" s="85"/>
      <c r="L100" s="85"/>
      <c r="M100" s="86">
        <f t="shared" si="41"/>
        <v>0</v>
      </c>
    </row>
    <row r="101" spans="1:13" x14ac:dyDescent="0.25">
      <c r="A101" s="146"/>
      <c r="B101" s="138"/>
      <c r="C101" s="138"/>
      <c r="D101" s="83"/>
      <c r="E101" s="143"/>
      <c r="F101" s="84" t="s">
        <v>196</v>
      </c>
      <c r="G101" s="85"/>
      <c r="H101" s="85"/>
      <c r="I101" s="85"/>
      <c r="J101" s="85"/>
      <c r="K101" s="85"/>
      <c r="L101" s="85"/>
      <c r="M101" s="86">
        <f t="shared" si="41"/>
        <v>0</v>
      </c>
    </row>
    <row r="102" spans="1:13" x14ac:dyDescent="0.25">
      <c r="A102" s="146"/>
      <c r="B102" s="138"/>
      <c r="C102" s="138"/>
      <c r="D102" s="83"/>
      <c r="E102" s="144"/>
      <c r="F102" s="88" t="s">
        <v>426</v>
      </c>
      <c r="G102" s="89">
        <f>SUM(G99:G101)</f>
        <v>0</v>
      </c>
      <c r="H102" s="89">
        <f>SUM(H99:H101)</f>
        <v>0</v>
      </c>
      <c r="I102" s="89">
        <f t="shared" ref="I102:K102" si="45">SUM(I99:I101)</f>
        <v>0</v>
      </c>
      <c r="J102" s="89">
        <f t="shared" si="45"/>
        <v>0</v>
      </c>
      <c r="K102" s="89">
        <f t="shared" si="45"/>
        <v>0</v>
      </c>
      <c r="L102" s="89">
        <f>SUM(L99:L101)</f>
        <v>0</v>
      </c>
      <c r="M102" s="89">
        <f t="shared" si="41"/>
        <v>0</v>
      </c>
    </row>
    <row r="103" spans="1:13" x14ac:dyDescent="0.25">
      <c r="A103" s="146"/>
      <c r="B103" s="138"/>
      <c r="C103" s="138"/>
      <c r="D103" s="83"/>
      <c r="E103" s="139" t="s">
        <v>428</v>
      </c>
      <c r="F103" s="139"/>
      <c r="G103" s="90">
        <f t="shared" ref="G103:L103" si="46">SUM(G98,G102)</f>
        <v>0</v>
      </c>
      <c r="H103" s="90">
        <f t="shared" si="46"/>
        <v>0</v>
      </c>
      <c r="I103" s="90">
        <f t="shared" si="46"/>
        <v>0</v>
      </c>
      <c r="J103" s="90">
        <f t="shared" si="46"/>
        <v>0</v>
      </c>
      <c r="K103" s="90">
        <f t="shared" si="46"/>
        <v>0</v>
      </c>
      <c r="L103" s="90">
        <f t="shared" si="46"/>
        <v>0</v>
      </c>
      <c r="M103" s="90">
        <f t="shared" si="41"/>
        <v>0</v>
      </c>
    </row>
    <row r="104" spans="1:13" x14ac:dyDescent="0.25">
      <c r="A104" s="146"/>
      <c r="B104" s="138"/>
      <c r="C104" s="138"/>
      <c r="D104" s="146" t="s">
        <v>182</v>
      </c>
      <c r="E104" s="146"/>
      <c r="F104" s="146"/>
      <c r="G104" s="147"/>
      <c r="H104" s="147"/>
      <c r="I104" s="147"/>
      <c r="J104" s="147"/>
      <c r="K104" s="147"/>
      <c r="L104" s="147"/>
    </row>
    <row r="105" spans="1:13" x14ac:dyDescent="0.25">
      <c r="A105" s="146"/>
      <c r="B105" s="138"/>
      <c r="C105" s="138"/>
      <c r="D105" s="146" t="s">
        <v>198</v>
      </c>
      <c r="E105" s="146" t="s">
        <v>198</v>
      </c>
      <c r="F105" s="146"/>
      <c r="G105" s="147"/>
      <c r="H105" s="147"/>
      <c r="I105" s="147"/>
      <c r="J105" s="147"/>
      <c r="K105" s="147"/>
      <c r="L105" s="147"/>
    </row>
    <row r="106" spans="1:13" x14ac:dyDescent="0.25">
      <c r="A106" s="146"/>
      <c r="B106" s="138"/>
      <c r="C106" s="138"/>
      <c r="D106" s="145" t="s">
        <v>445</v>
      </c>
      <c r="E106" s="146" t="s">
        <v>198</v>
      </c>
      <c r="F106" s="146"/>
      <c r="G106" s="147"/>
      <c r="H106" s="147"/>
      <c r="I106" s="147"/>
      <c r="J106" s="147"/>
      <c r="K106" s="147"/>
      <c r="L106" s="147"/>
    </row>
    <row r="107" spans="1:13" x14ac:dyDescent="0.25">
      <c r="A107" s="146"/>
      <c r="B107" s="138"/>
      <c r="C107" s="138"/>
      <c r="D107" s="146" t="s">
        <v>432</v>
      </c>
      <c r="E107" s="146" t="s">
        <v>432</v>
      </c>
      <c r="F107" s="146"/>
      <c r="G107" s="147"/>
      <c r="H107" s="147"/>
      <c r="I107" s="147"/>
      <c r="J107" s="147"/>
      <c r="K107" s="147"/>
      <c r="L107" s="147"/>
    </row>
    <row r="109" spans="1:13" ht="25.5" x14ac:dyDescent="0.25">
      <c r="A109" s="79" t="s">
        <v>2</v>
      </c>
      <c r="B109" s="80" t="s">
        <v>181</v>
      </c>
      <c r="C109" s="80" t="s">
        <v>431</v>
      </c>
      <c r="D109" s="80" t="s">
        <v>419</v>
      </c>
      <c r="E109" s="81" t="s">
        <v>430</v>
      </c>
      <c r="F109" s="82"/>
      <c r="G109" s="80" t="s">
        <v>420</v>
      </c>
      <c r="H109" s="80" t="s">
        <v>446</v>
      </c>
      <c r="I109" s="80" t="s">
        <v>421</v>
      </c>
      <c r="J109" s="80" t="s">
        <v>422</v>
      </c>
      <c r="K109" s="80" t="s">
        <v>423</v>
      </c>
      <c r="L109" s="80" t="s">
        <v>424</v>
      </c>
      <c r="M109" s="80" t="s">
        <v>154</v>
      </c>
    </row>
    <row r="110" spans="1:13" x14ac:dyDescent="0.25">
      <c r="A110" s="146">
        <v>8</v>
      </c>
      <c r="B110" s="138"/>
      <c r="C110" s="138"/>
      <c r="D110" s="83"/>
      <c r="E110" s="142" t="s">
        <v>179</v>
      </c>
      <c r="F110" s="84" t="s">
        <v>194</v>
      </c>
      <c r="G110" s="85"/>
      <c r="H110" s="85"/>
      <c r="I110" s="85"/>
      <c r="J110" s="85"/>
      <c r="K110" s="85"/>
      <c r="L110" s="85"/>
      <c r="M110" s="86">
        <f>SUM(G110:L110)</f>
        <v>0</v>
      </c>
    </row>
    <row r="111" spans="1:13" x14ac:dyDescent="0.25">
      <c r="A111" s="146"/>
      <c r="B111" s="138"/>
      <c r="C111" s="138"/>
      <c r="D111" s="83"/>
      <c r="E111" s="143"/>
      <c r="F111" s="84" t="s">
        <v>195</v>
      </c>
      <c r="G111" s="85"/>
      <c r="H111" s="85"/>
      <c r="I111" s="85"/>
      <c r="J111" s="85"/>
      <c r="K111" s="85"/>
      <c r="L111" s="85"/>
      <c r="M111" s="86">
        <f t="shared" ref="M111:M118" si="47">SUM(G111:L111)</f>
        <v>0</v>
      </c>
    </row>
    <row r="112" spans="1:13" x14ac:dyDescent="0.25">
      <c r="A112" s="146"/>
      <c r="B112" s="138"/>
      <c r="C112" s="138"/>
      <c r="D112" s="83"/>
      <c r="E112" s="143"/>
      <c r="F112" s="84" t="s">
        <v>196</v>
      </c>
      <c r="G112" s="85"/>
      <c r="H112" s="85"/>
      <c r="I112" s="85"/>
      <c r="J112" s="85"/>
      <c r="K112" s="85"/>
      <c r="L112" s="85"/>
      <c r="M112" s="86">
        <f t="shared" si="47"/>
        <v>0</v>
      </c>
    </row>
    <row r="113" spans="1:13" x14ac:dyDescent="0.25">
      <c r="A113" s="146"/>
      <c r="B113" s="138"/>
      <c r="C113" s="138"/>
      <c r="D113" s="83"/>
      <c r="E113" s="144"/>
      <c r="F113" s="88" t="s">
        <v>425</v>
      </c>
      <c r="G113" s="89">
        <f t="shared" ref="G113" si="48">SUM(G110:G112)</f>
        <v>0</v>
      </c>
      <c r="H113" s="89">
        <f t="shared" ref="H113" si="49">SUM(H110:H112)</f>
        <v>0</v>
      </c>
      <c r="I113" s="89">
        <f t="shared" ref="I113:K113" si="50">SUM(I110:I112)</f>
        <v>0</v>
      </c>
      <c r="J113" s="89">
        <f t="shared" si="50"/>
        <v>0</v>
      </c>
      <c r="K113" s="89">
        <f t="shared" si="50"/>
        <v>0</v>
      </c>
      <c r="L113" s="89">
        <f>SUM(L110:L112)</f>
        <v>0</v>
      </c>
      <c r="M113" s="89">
        <f t="shared" si="47"/>
        <v>0</v>
      </c>
    </row>
    <row r="114" spans="1:13" x14ac:dyDescent="0.25">
      <c r="A114" s="146"/>
      <c r="B114" s="138"/>
      <c r="C114" s="138"/>
      <c r="D114" s="83"/>
      <c r="E114" s="142" t="s">
        <v>427</v>
      </c>
      <c r="F114" s="84" t="s">
        <v>194</v>
      </c>
      <c r="G114" s="85"/>
      <c r="H114" s="85"/>
      <c r="I114" s="85"/>
      <c r="J114" s="85"/>
      <c r="K114" s="85"/>
      <c r="L114" s="85"/>
      <c r="M114" s="86">
        <f t="shared" si="47"/>
        <v>0</v>
      </c>
    </row>
    <row r="115" spans="1:13" x14ac:dyDescent="0.25">
      <c r="A115" s="146"/>
      <c r="B115" s="138"/>
      <c r="C115" s="138"/>
      <c r="D115" s="83"/>
      <c r="E115" s="143"/>
      <c r="F115" s="84" t="s">
        <v>195</v>
      </c>
      <c r="G115" s="85"/>
      <c r="H115" s="85"/>
      <c r="I115" s="85"/>
      <c r="J115" s="85"/>
      <c r="K115" s="85"/>
      <c r="L115" s="85"/>
      <c r="M115" s="86">
        <f t="shared" si="47"/>
        <v>0</v>
      </c>
    </row>
    <row r="116" spans="1:13" x14ac:dyDescent="0.25">
      <c r="A116" s="146"/>
      <c r="B116" s="138"/>
      <c r="C116" s="138"/>
      <c r="D116" s="83"/>
      <c r="E116" s="143"/>
      <c r="F116" s="84" t="s">
        <v>196</v>
      </c>
      <c r="G116" s="85"/>
      <c r="H116" s="85"/>
      <c r="I116" s="85"/>
      <c r="J116" s="85"/>
      <c r="K116" s="85"/>
      <c r="L116" s="85"/>
      <c r="M116" s="86">
        <f t="shared" si="47"/>
        <v>0</v>
      </c>
    </row>
    <row r="117" spans="1:13" x14ac:dyDescent="0.25">
      <c r="A117" s="146"/>
      <c r="B117" s="138"/>
      <c r="C117" s="138"/>
      <c r="D117" s="83"/>
      <c r="E117" s="144"/>
      <c r="F117" s="88" t="s">
        <v>426</v>
      </c>
      <c r="G117" s="89">
        <f>SUM(G114:G116)</f>
        <v>0</v>
      </c>
      <c r="H117" s="89">
        <f>SUM(H114:H116)</f>
        <v>0</v>
      </c>
      <c r="I117" s="89">
        <f t="shared" ref="I117:K117" si="51">SUM(I114:I116)</f>
        <v>0</v>
      </c>
      <c r="J117" s="89">
        <f t="shared" si="51"/>
        <v>0</v>
      </c>
      <c r="K117" s="89">
        <f t="shared" si="51"/>
        <v>0</v>
      </c>
      <c r="L117" s="89">
        <f>SUM(L114:L116)</f>
        <v>0</v>
      </c>
      <c r="M117" s="89">
        <f t="shared" si="47"/>
        <v>0</v>
      </c>
    </row>
    <row r="118" spans="1:13" x14ac:dyDescent="0.25">
      <c r="A118" s="146"/>
      <c r="B118" s="138"/>
      <c r="C118" s="138"/>
      <c r="D118" s="83"/>
      <c r="E118" s="139" t="s">
        <v>428</v>
      </c>
      <c r="F118" s="139"/>
      <c r="G118" s="90">
        <f t="shared" ref="G118:L118" si="52">SUM(G113,G117)</f>
        <v>0</v>
      </c>
      <c r="H118" s="90">
        <f t="shared" si="52"/>
        <v>0</v>
      </c>
      <c r="I118" s="90">
        <f t="shared" si="52"/>
        <v>0</v>
      </c>
      <c r="J118" s="90">
        <f t="shared" si="52"/>
        <v>0</v>
      </c>
      <c r="K118" s="90">
        <f t="shared" si="52"/>
        <v>0</v>
      </c>
      <c r="L118" s="90">
        <f t="shared" si="52"/>
        <v>0</v>
      </c>
      <c r="M118" s="90">
        <f t="shared" si="47"/>
        <v>0</v>
      </c>
    </row>
    <row r="119" spans="1:13" x14ac:dyDescent="0.25">
      <c r="A119" s="146"/>
      <c r="B119" s="138"/>
      <c r="C119" s="138"/>
      <c r="D119" s="146" t="s">
        <v>182</v>
      </c>
      <c r="E119" s="146"/>
      <c r="F119" s="146"/>
      <c r="G119" s="147"/>
      <c r="H119" s="147"/>
      <c r="I119" s="147"/>
      <c r="J119" s="147"/>
      <c r="K119" s="147"/>
      <c r="L119" s="147"/>
    </row>
    <row r="120" spans="1:13" x14ac:dyDescent="0.25">
      <c r="A120" s="146"/>
      <c r="B120" s="138"/>
      <c r="C120" s="138"/>
      <c r="D120" s="146" t="s">
        <v>198</v>
      </c>
      <c r="E120" s="146" t="s">
        <v>198</v>
      </c>
      <c r="F120" s="146"/>
      <c r="G120" s="147"/>
      <c r="H120" s="147"/>
      <c r="I120" s="147"/>
      <c r="J120" s="147"/>
      <c r="K120" s="147"/>
      <c r="L120" s="147"/>
    </row>
    <row r="121" spans="1:13" x14ac:dyDescent="0.25">
      <c r="A121" s="146"/>
      <c r="B121" s="138"/>
      <c r="C121" s="138"/>
      <c r="D121" s="145" t="s">
        <v>445</v>
      </c>
      <c r="E121" s="146" t="s">
        <v>198</v>
      </c>
      <c r="F121" s="146"/>
      <c r="G121" s="147"/>
      <c r="H121" s="147"/>
      <c r="I121" s="147"/>
      <c r="J121" s="147"/>
      <c r="K121" s="147"/>
      <c r="L121" s="147"/>
    </row>
    <row r="122" spans="1:13" x14ac:dyDescent="0.25">
      <c r="A122" s="146"/>
      <c r="B122" s="138"/>
      <c r="C122" s="138"/>
      <c r="D122" s="146" t="s">
        <v>432</v>
      </c>
      <c r="E122" s="146" t="s">
        <v>432</v>
      </c>
      <c r="F122" s="146"/>
      <c r="G122" s="147"/>
      <c r="H122" s="147"/>
      <c r="I122" s="147"/>
      <c r="J122" s="147"/>
      <c r="K122" s="147"/>
      <c r="L122" s="147"/>
    </row>
    <row r="124" spans="1:13" ht="25.5" x14ac:dyDescent="0.25">
      <c r="A124" s="79" t="s">
        <v>2</v>
      </c>
      <c r="B124" s="80" t="s">
        <v>181</v>
      </c>
      <c r="C124" s="80" t="s">
        <v>431</v>
      </c>
      <c r="D124" s="80" t="s">
        <v>419</v>
      </c>
      <c r="E124" s="81" t="s">
        <v>430</v>
      </c>
      <c r="F124" s="82"/>
      <c r="G124" s="80" t="s">
        <v>420</v>
      </c>
      <c r="H124" s="80" t="s">
        <v>446</v>
      </c>
      <c r="I124" s="80" t="s">
        <v>421</v>
      </c>
      <c r="J124" s="80" t="s">
        <v>422</v>
      </c>
      <c r="K124" s="80" t="s">
        <v>423</v>
      </c>
      <c r="L124" s="80" t="s">
        <v>424</v>
      </c>
      <c r="M124" s="80" t="s">
        <v>154</v>
      </c>
    </row>
    <row r="125" spans="1:13" x14ac:dyDescent="0.25">
      <c r="A125" s="146">
        <v>9</v>
      </c>
      <c r="B125" s="138"/>
      <c r="C125" s="138"/>
      <c r="D125" s="83"/>
      <c r="E125" s="142" t="s">
        <v>179</v>
      </c>
      <c r="F125" s="84" t="s">
        <v>194</v>
      </c>
      <c r="G125" s="85"/>
      <c r="H125" s="85"/>
      <c r="I125" s="85"/>
      <c r="J125" s="85"/>
      <c r="K125" s="85"/>
      <c r="L125" s="85"/>
      <c r="M125" s="86">
        <f>SUM(G125:L125)</f>
        <v>0</v>
      </c>
    </row>
    <row r="126" spans="1:13" x14ac:dyDescent="0.25">
      <c r="A126" s="146"/>
      <c r="B126" s="138"/>
      <c r="C126" s="138"/>
      <c r="D126" s="83"/>
      <c r="E126" s="143"/>
      <c r="F126" s="84" t="s">
        <v>195</v>
      </c>
      <c r="G126" s="85"/>
      <c r="H126" s="85"/>
      <c r="I126" s="85"/>
      <c r="J126" s="85"/>
      <c r="K126" s="85"/>
      <c r="L126" s="85"/>
      <c r="M126" s="86">
        <f t="shared" ref="M126:M133" si="53">SUM(G126:L126)</f>
        <v>0</v>
      </c>
    </row>
    <row r="127" spans="1:13" x14ac:dyDescent="0.25">
      <c r="A127" s="146"/>
      <c r="B127" s="138"/>
      <c r="C127" s="138"/>
      <c r="D127" s="83"/>
      <c r="E127" s="143"/>
      <c r="F127" s="84" t="s">
        <v>196</v>
      </c>
      <c r="G127" s="85"/>
      <c r="H127" s="85"/>
      <c r="I127" s="85"/>
      <c r="J127" s="85"/>
      <c r="K127" s="85"/>
      <c r="L127" s="85"/>
      <c r="M127" s="86">
        <f t="shared" si="53"/>
        <v>0</v>
      </c>
    </row>
    <row r="128" spans="1:13" x14ac:dyDescent="0.25">
      <c r="A128" s="146"/>
      <c r="B128" s="138"/>
      <c r="C128" s="138"/>
      <c r="D128" s="83"/>
      <c r="E128" s="144"/>
      <c r="F128" s="88" t="s">
        <v>425</v>
      </c>
      <c r="G128" s="89">
        <f t="shared" ref="G128" si="54">SUM(G125:G127)</f>
        <v>0</v>
      </c>
      <c r="H128" s="89">
        <f t="shared" ref="H128" si="55">SUM(H125:H127)</f>
        <v>0</v>
      </c>
      <c r="I128" s="89">
        <f t="shared" ref="I128:K128" si="56">SUM(I125:I127)</f>
        <v>0</v>
      </c>
      <c r="J128" s="89">
        <f t="shared" si="56"/>
        <v>0</v>
      </c>
      <c r="K128" s="89">
        <f t="shared" si="56"/>
        <v>0</v>
      </c>
      <c r="L128" s="89">
        <f>SUM(L125:L127)</f>
        <v>0</v>
      </c>
      <c r="M128" s="89">
        <f t="shared" si="53"/>
        <v>0</v>
      </c>
    </row>
    <row r="129" spans="1:13" x14ac:dyDescent="0.25">
      <c r="A129" s="146"/>
      <c r="B129" s="138"/>
      <c r="C129" s="138"/>
      <c r="D129" s="83"/>
      <c r="E129" s="142" t="s">
        <v>427</v>
      </c>
      <c r="F129" s="84" t="s">
        <v>194</v>
      </c>
      <c r="G129" s="85"/>
      <c r="H129" s="85"/>
      <c r="I129" s="85"/>
      <c r="J129" s="85"/>
      <c r="K129" s="85"/>
      <c r="L129" s="85"/>
      <c r="M129" s="86">
        <f t="shared" si="53"/>
        <v>0</v>
      </c>
    </row>
    <row r="130" spans="1:13" x14ac:dyDescent="0.25">
      <c r="A130" s="146"/>
      <c r="B130" s="138"/>
      <c r="C130" s="138"/>
      <c r="D130" s="83"/>
      <c r="E130" s="143"/>
      <c r="F130" s="84" t="s">
        <v>195</v>
      </c>
      <c r="G130" s="85"/>
      <c r="H130" s="85"/>
      <c r="I130" s="85"/>
      <c r="J130" s="85"/>
      <c r="K130" s="85"/>
      <c r="L130" s="85"/>
      <c r="M130" s="86">
        <f t="shared" si="53"/>
        <v>0</v>
      </c>
    </row>
    <row r="131" spans="1:13" x14ac:dyDescent="0.25">
      <c r="A131" s="146"/>
      <c r="B131" s="138"/>
      <c r="C131" s="138"/>
      <c r="D131" s="83"/>
      <c r="E131" s="143"/>
      <c r="F131" s="84" t="s">
        <v>196</v>
      </c>
      <c r="G131" s="85"/>
      <c r="H131" s="85"/>
      <c r="I131" s="85"/>
      <c r="J131" s="85"/>
      <c r="K131" s="85"/>
      <c r="L131" s="85"/>
      <c r="M131" s="86">
        <f t="shared" si="53"/>
        <v>0</v>
      </c>
    </row>
    <row r="132" spans="1:13" x14ac:dyDescent="0.25">
      <c r="A132" s="146"/>
      <c r="B132" s="138"/>
      <c r="C132" s="138"/>
      <c r="D132" s="83"/>
      <c r="E132" s="144"/>
      <c r="F132" s="88" t="s">
        <v>426</v>
      </c>
      <c r="G132" s="89">
        <f>SUM(G129:G131)</f>
        <v>0</v>
      </c>
      <c r="H132" s="89">
        <f>SUM(H129:H131)</f>
        <v>0</v>
      </c>
      <c r="I132" s="89">
        <f t="shared" ref="I132:K132" si="57">SUM(I129:I131)</f>
        <v>0</v>
      </c>
      <c r="J132" s="89">
        <f t="shared" si="57"/>
        <v>0</v>
      </c>
      <c r="K132" s="89">
        <f t="shared" si="57"/>
        <v>0</v>
      </c>
      <c r="L132" s="89">
        <f>SUM(L129:L131)</f>
        <v>0</v>
      </c>
      <c r="M132" s="89">
        <f t="shared" si="53"/>
        <v>0</v>
      </c>
    </row>
    <row r="133" spans="1:13" x14ac:dyDescent="0.25">
      <c r="A133" s="146"/>
      <c r="B133" s="138"/>
      <c r="C133" s="138"/>
      <c r="D133" s="83"/>
      <c r="E133" s="139" t="s">
        <v>428</v>
      </c>
      <c r="F133" s="139"/>
      <c r="G133" s="90">
        <f t="shared" ref="G133:L133" si="58">SUM(G128,G132)</f>
        <v>0</v>
      </c>
      <c r="H133" s="90">
        <f t="shared" si="58"/>
        <v>0</v>
      </c>
      <c r="I133" s="90">
        <f t="shared" si="58"/>
        <v>0</v>
      </c>
      <c r="J133" s="90">
        <f t="shared" si="58"/>
        <v>0</v>
      </c>
      <c r="K133" s="90">
        <f t="shared" si="58"/>
        <v>0</v>
      </c>
      <c r="L133" s="90">
        <f t="shared" si="58"/>
        <v>0</v>
      </c>
      <c r="M133" s="90">
        <f t="shared" si="53"/>
        <v>0</v>
      </c>
    </row>
    <row r="134" spans="1:13" x14ac:dyDescent="0.25">
      <c r="A134" s="146"/>
      <c r="B134" s="138"/>
      <c r="C134" s="138"/>
      <c r="D134" s="146" t="s">
        <v>182</v>
      </c>
      <c r="E134" s="146"/>
      <c r="F134" s="146"/>
      <c r="G134" s="147"/>
      <c r="H134" s="147"/>
      <c r="I134" s="147"/>
      <c r="J134" s="147"/>
      <c r="K134" s="147"/>
      <c r="L134" s="147"/>
    </row>
    <row r="135" spans="1:13" x14ac:dyDescent="0.25">
      <c r="A135" s="146"/>
      <c r="B135" s="138"/>
      <c r="C135" s="138"/>
      <c r="D135" s="146" t="s">
        <v>198</v>
      </c>
      <c r="E135" s="146" t="s">
        <v>198</v>
      </c>
      <c r="F135" s="146"/>
      <c r="G135" s="147"/>
      <c r="H135" s="147"/>
      <c r="I135" s="147"/>
      <c r="J135" s="147"/>
      <c r="K135" s="147"/>
      <c r="L135" s="147"/>
    </row>
    <row r="136" spans="1:13" x14ac:dyDescent="0.25">
      <c r="A136" s="146"/>
      <c r="B136" s="138"/>
      <c r="C136" s="138"/>
      <c r="D136" s="145" t="s">
        <v>445</v>
      </c>
      <c r="E136" s="146" t="s">
        <v>198</v>
      </c>
      <c r="F136" s="146"/>
      <c r="G136" s="147"/>
      <c r="H136" s="147"/>
      <c r="I136" s="147"/>
      <c r="J136" s="147"/>
      <c r="K136" s="147"/>
      <c r="L136" s="147"/>
    </row>
    <row r="137" spans="1:13" x14ac:dyDescent="0.25">
      <c r="A137" s="146"/>
      <c r="B137" s="138"/>
      <c r="C137" s="138"/>
      <c r="D137" s="146" t="s">
        <v>432</v>
      </c>
      <c r="E137" s="146" t="s">
        <v>432</v>
      </c>
      <c r="F137" s="146"/>
      <c r="G137" s="147"/>
      <c r="H137" s="147"/>
      <c r="I137" s="147"/>
      <c r="J137" s="147"/>
      <c r="K137" s="147"/>
      <c r="L137" s="147"/>
    </row>
    <row r="139" spans="1:13" ht="25.5" x14ac:dyDescent="0.25">
      <c r="A139" s="79" t="s">
        <v>2</v>
      </c>
      <c r="B139" s="80" t="s">
        <v>181</v>
      </c>
      <c r="C139" s="80" t="s">
        <v>431</v>
      </c>
      <c r="D139" s="80" t="s">
        <v>419</v>
      </c>
      <c r="E139" s="81" t="s">
        <v>430</v>
      </c>
      <c r="F139" s="82"/>
      <c r="G139" s="80" t="s">
        <v>420</v>
      </c>
      <c r="H139" s="80" t="s">
        <v>446</v>
      </c>
      <c r="I139" s="80" t="s">
        <v>421</v>
      </c>
      <c r="J139" s="80" t="s">
        <v>422</v>
      </c>
      <c r="K139" s="80" t="s">
        <v>423</v>
      </c>
      <c r="L139" s="80" t="s">
        <v>424</v>
      </c>
      <c r="M139" s="80" t="s">
        <v>154</v>
      </c>
    </row>
    <row r="140" spans="1:13" x14ac:dyDescent="0.25">
      <c r="A140" s="146">
        <v>10</v>
      </c>
      <c r="B140" s="138"/>
      <c r="C140" s="138"/>
      <c r="D140" s="83"/>
      <c r="E140" s="142" t="s">
        <v>179</v>
      </c>
      <c r="F140" s="84" t="s">
        <v>194</v>
      </c>
      <c r="G140" s="85"/>
      <c r="H140" s="85"/>
      <c r="I140" s="85"/>
      <c r="J140" s="85"/>
      <c r="K140" s="85"/>
      <c r="L140" s="85"/>
      <c r="M140" s="86">
        <f>SUM(G140:L140)</f>
        <v>0</v>
      </c>
    </row>
    <row r="141" spans="1:13" x14ac:dyDescent="0.25">
      <c r="A141" s="146"/>
      <c r="B141" s="138"/>
      <c r="C141" s="138"/>
      <c r="D141" s="83"/>
      <c r="E141" s="143"/>
      <c r="F141" s="84" t="s">
        <v>195</v>
      </c>
      <c r="G141" s="85"/>
      <c r="H141" s="85"/>
      <c r="I141" s="85"/>
      <c r="J141" s="85"/>
      <c r="K141" s="85"/>
      <c r="L141" s="85"/>
      <c r="M141" s="86">
        <f t="shared" ref="M141:M148" si="59">SUM(G141:L141)</f>
        <v>0</v>
      </c>
    </row>
    <row r="142" spans="1:13" x14ac:dyDescent="0.25">
      <c r="A142" s="146"/>
      <c r="B142" s="138"/>
      <c r="C142" s="138"/>
      <c r="D142" s="83"/>
      <c r="E142" s="143"/>
      <c r="F142" s="84" t="s">
        <v>196</v>
      </c>
      <c r="G142" s="85"/>
      <c r="H142" s="85"/>
      <c r="I142" s="85"/>
      <c r="J142" s="85"/>
      <c r="K142" s="85"/>
      <c r="L142" s="85"/>
      <c r="M142" s="86">
        <f t="shared" si="59"/>
        <v>0</v>
      </c>
    </row>
    <row r="143" spans="1:13" x14ac:dyDescent="0.25">
      <c r="A143" s="146"/>
      <c r="B143" s="138"/>
      <c r="C143" s="138"/>
      <c r="D143" s="83"/>
      <c r="E143" s="144"/>
      <c r="F143" s="88" t="s">
        <v>425</v>
      </c>
      <c r="G143" s="89">
        <f t="shared" ref="G143" si="60">SUM(G140:G142)</f>
        <v>0</v>
      </c>
      <c r="H143" s="89">
        <f t="shared" ref="H143" si="61">SUM(H140:H142)</f>
        <v>0</v>
      </c>
      <c r="I143" s="89">
        <f t="shared" ref="I143:K143" si="62">SUM(I140:I142)</f>
        <v>0</v>
      </c>
      <c r="J143" s="89">
        <f t="shared" si="62"/>
        <v>0</v>
      </c>
      <c r="K143" s="89">
        <f t="shared" si="62"/>
        <v>0</v>
      </c>
      <c r="L143" s="89">
        <f>SUM(L140:L142)</f>
        <v>0</v>
      </c>
      <c r="M143" s="89">
        <f t="shared" si="59"/>
        <v>0</v>
      </c>
    </row>
    <row r="144" spans="1:13" x14ac:dyDescent="0.25">
      <c r="A144" s="146"/>
      <c r="B144" s="138"/>
      <c r="C144" s="138"/>
      <c r="D144" s="83"/>
      <c r="E144" s="142" t="s">
        <v>427</v>
      </c>
      <c r="F144" s="84" t="s">
        <v>194</v>
      </c>
      <c r="G144" s="85"/>
      <c r="H144" s="85"/>
      <c r="I144" s="85"/>
      <c r="J144" s="85"/>
      <c r="K144" s="85"/>
      <c r="L144" s="85"/>
      <c r="M144" s="86">
        <f t="shared" si="59"/>
        <v>0</v>
      </c>
    </row>
    <row r="145" spans="1:13" x14ac:dyDescent="0.25">
      <c r="A145" s="146"/>
      <c r="B145" s="138"/>
      <c r="C145" s="138"/>
      <c r="D145" s="83"/>
      <c r="E145" s="143"/>
      <c r="F145" s="84" t="s">
        <v>195</v>
      </c>
      <c r="G145" s="85"/>
      <c r="H145" s="85"/>
      <c r="I145" s="85"/>
      <c r="J145" s="85"/>
      <c r="K145" s="85"/>
      <c r="L145" s="85"/>
      <c r="M145" s="86">
        <f t="shared" si="59"/>
        <v>0</v>
      </c>
    </row>
    <row r="146" spans="1:13" x14ac:dyDescent="0.25">
      <c r="A146" s="146"/>
      <c r="B146" s="138"/>
      <c r="C146" s="138"/>
      <c r="D146" s="83"/>
      <c r="E146" s="143"/>
      <c r="F146" s="84" t="s">
        <v>196</v>
      </c>
      <c r="G146" s="85"/>
      <c r="H146" s="85"/>
      <c r="I146" s="85"/>
      <c r="J146" s="85"/>
      <c r="K146" s="85"/>
      <c r="L146" s="85"/>
      <c r="M146" s="86">
        <f t="shared" si="59"/>
        <v>0</v>
      </c>
    </row>
    <row r="147" spans="1:13" x14ac:dyDescent="0.25">
      <c r="A147" s="146"/>
      <c r="B147" s="138"/>
      <c r="C147" s="138"/>
      <c r="D147" s="83"/>
      <c r="E147" s="144"/>
      <c r="F147" s="88" t="s">
        <v>426</v>
      </c>
      <c r="G147" s="89">
        <f>SUM(G144:G146)</f>
        <v>0</v>
      </c>
      <c r="H147" s="89">
        <f>SUM(H144:H146)</f>
        <v>0</v>
      </c>
      <c r="I147" s="89">
        <f t="shared" ref="I147:K147" si="63">SUM(I144:I146)</f>
        <v>0</v>
      </c>
      <c r="J147" s="89">
        <f t="shared" si="63"/>
        <v>0</v>
      </c>
      <c r="K147" s="89">
        <f t="shared" si="63"/>
        <v>0</v>
      </c>
      <c r="L147" s="89">
        <f>SUM(L144:L146)</f>
        <v>0</v>
      </c>
      <c r="M147" s="89">
        <f t="shared" si="59"/>
        <v>0</v>
      </c>
    </row>
    <row r="148" spans="1:13" x14ac:dyDescent="0.25">
      <c r="A148" s="146"/>
      <c r="B148" s="138"/>
      <c r="C148" s="138"/>
      <c r="D148" s="83"/>
      <c r="E148" s="139" t="s">
        <v>428</v>
      </c>
      <c r="F148" s="139"/>
      <c r="G148" s="90">
        <f t="shared" ref="G148:L148" si="64">SUM(G143,G147)</f>
        <v>0</v>
      </c>
      <c r="H148" s="90">
        <f t="shared" si="64"/>
        <v>0</v>
      </c>
      <c r="I148" s="90">
        <f t="shared" si="64"/>
        <v>0</v>
      </c>
      <c r="J148" s="90">
        <f t="shared" si="64"/>
        <v>0</v>
      </c>
      <c r="K148" s="90">
        <f t="shared" si="64"/>
        <v>0</v>
      </c>
      <c r="L148" s="90">
        <f t="shared" si="64"/>
        <v>0</v>
      </c>
      <c r="M148" s="90">
        <f t="shared" si="59"/>
        <v>0</v>
      </c>
    </row>
    <row r="149" spans="1:13" x14ac:dyDescent="0.25">
      <c r="A149" s="146"/>
      <c r="B149" s="138"/>
      <c r="C149" s="138"/>
      <c r="D149" s="146" t="s">
        <v>182</v>
      </c>
      <c r="E149" s="146"/>
      <c r="F149" s="146"/>
      <c r="G149" s="147"/>
      <c r="H149" s="147"/>
      <c r="I149" s="147"/>
      <c r="J149" s="147"/>
      <c r="K149" s="147"/>
      <c r="L149" s="147"/>
    </row>
    <row r="150" spans="1:13" x14ac:dyDescent="0.25">
      <c r="A150" s="146"/>
      <c r="B150" s="138"/>
      <c r="C150" s="138"/>
      <c r="D150" s="146" t="s">
        <v>198</v>
      </c>
      <c r="E150" s="146" t="s">
        <v>198</v>
      </c>
      <c r="F150" s="146"/>
      <c r="G150" s="147"/>
      <c r="H150" s="147"/>
      <c r="I150" s="147"/>
      <c r="J150" s="147"/>
      <c r="K150" s="147"/>
      <c r="L150" s="147"/>
    </row>
    <row r="151" spans="1:13" x14ac:dyDescent="0.25">
      <c r="A151" s="146"/>
      <c r="B151" s="138"/>
      <c r="C151" s="138"/>
      <c r="D151" s="145" t="s">
        <v>445</v>
      </c>
      <c r="E151" s="146" t="s">
        <v>198</v>
      </c>
      <c r="F151" s="146"/>
      <c r="G151" s="147"/>
      <c r="H151" s="147"/>
      <c r="I151" s="147"/>
      <c r="J151" s="147"/>
      <c r="K151" s="147"/>
      <c r="L151" s="147"/>
    </row>
    <row r="152" spans="1:13" x14ac:dyDescent="0.25">
      <c r="A152" s="146"/>
      <c r="B152" s="138"/>
      <c r="C152" s="138"/>
      <c r="D152" s="146" t="s">
        <v>432</v>
      </c>
      <c r="E152" s="146" t="s">
        <v>432</v>
      </c>
      <c r="F152" s="146"/>
      <c r="G152" s="147"/>
      <c r="H152" s="147"/>
      <c r="I152" s="147"/>
      <c r="J152" s="147"/>
      <c r="K152" s="147"/>
      <c r="L152" s="147"/>
    </row>
    <row r="154" spans="1:13" ht="25.5" x14ac:dyDescent="0.25">
      <c r="A154" s="79" t="s">
        <v>2</v>
      </c>
      <c r="B154" s="80" t="s">
        <v>181</v>
      </c>
      <c r="C154" s="80" t="s">
        <v>431</v>
      </c>
      <c r="D154" s="80" t="s">
        <v>419</v>
      </c>
      <c r="E154" s="81" t="s">
        <v>430</v>
      </c>
      <c r="F154" s="82"/>
      <c r="G154" s="80" t="s">
        <v>420</v>
      </c>
      <c r="H154" s="80" t="s">
        <v>446</v>
      </c>
      <c r="I154" s="80" t="s">
        <v>421</v>
      </c>
      <c r="J154" s="80" t="s">
        <v>422</v>
      </c>
      <c r="K154" s="80" t="s">
        <v>423</v>
      </c>
      <c r="L154" s="80" t="s">
        <v>424</v>
      </c>
      <c r="M154" s="80" t="s">
        <v>154</v>
      </c>
    </row>
    <row r="155" spans="1:13" x14ac:dyDescent="0.25">
      <c r="A155" s="146">
        <v>11</v>
      </c>
      <c r="B155" s="138"/>
      <c r="C155" s="138"/>
      <c r="D155" s="83"/>
      <c r="E155" s="142" t="s">
        <v>179</v>
      </c>
      <c r="F155" s="84" t="s">
        <v>194</v>
      </c>
      <c r="G155" s="85"/>
      <c r="H155" s="85"/>
      <c r="I155" s="85"/>
      <c r="J155" s="85"/>
      <c r="K155" s="85"/>
      <c r="L155" s="85"/>
      <c r="M155" s="86">
        <f>SUM(G155:L155)</f>
        <v>0</v>
      </c>
    </row>
    <row r="156" spans="1:13" x14ac:dyDescent="0.25">
      <c r="A156" s="146"/>
      <c r="B156" s="138"/>
      <c r="C156" s="138"/>
      <c r="D156" s="83"/>
      <c r="E156" s="143"/>
      <c r="F156" s="84" t="s">
        <v>195</v>
      </c>
      <c r="G156" s="85"/>
      <c r="H156" s="85"/>
      <c r="I156" s="85"/>
      <c r="J156" s="85"/>
      <c r="K156" s="85"/>
      <c r="L156" s="85"/>
      <c r="M156" s="86">
        <f t="shared" ref="M156:M163" si="65">SUM(G156:L156)</f>
        <v>0</v>
      </c>
    </row>
    <row r="157" spans="1:13" x14ac:dyDescent="0.25">
      <c r="A157" s="146"/>
      <c r="B157" s="138"/>
      <c r="C157" s="138"/>
      <c r="D157" s="83"/>
      <c r="E157" s="143"/>
      <c r="F157" s="84" t="s">
        <v>196</v>
      </c>
      <c r="G157" s="85"/>
      <c r="H157" s="85"/>
      <c r="I157" s="85"/>
      <c r="J157" s="85"/>
      <c r="K157" s="85"/>
      <c r="L157" s="85"/>
      <c r="M157" s="86">
        <f t="shared" si="65"/>
        <v>0</v>
      </c>
    </row>
    <row r="158" spans="1:13" x14ac:dyDescent="0.25">
      <c r="A158" s="146"/>
      <c r="B158" s="138"/>
      <c r="C158" s="138"/>
      <c r="D158" s="83"/>
      <c r="E158" s="144"/>
      <c r="F158" s="88" t="s">
        <v>425</v>
      </c>
      <c r="G158" s="89">
        <f t="shared" ref="G158" si="66">SUM(G155:G157)</f>
        <v>0</v>
      </c>
      <c r="H158" s="89">
        <f t="shared" ref="H158" si="67">SUM(H155:H157)</f>
        <v>0</v>
      </c>
      <c r="I158" s="89">
        <f t="shared" ref="I158:K158" si="68">SUM(I155:I157)</f>
        <v>0</v>
      </c>
      <c r="J158" s="89">
        <f t="shared" si="68"/>
        <v>0</v>
      </c>
      <c r="K158" s="89">
        <f t="shared" si="68"/>
        <v>0</v>
      </c>
      <c r="L158" s="89">
        <f>SUM(L155:L157)</f>
        <v>0</v>
      </c>
      <c r="M158" s="89">
        <f t="shared" si="65"/>
        <v>0</v>
      </c>
    </row>
    <row r="159" spans="1:13" x14ac:dyDescent="0.25">
      <c r="A159" s="146"/>
      <c r="B159" s="138"/>
      <c r="C159" s="138"/>
      <c r="D159" s="83"/>
      <c r="E159" s="142" t="s">
        <v>427</v>
      </c>
      <c r="F159" s="84" t="s">
        <v>194</v>
      </c>
      <c r="G159" s="85"/>
      <c r="H159" s="85"/>
      <c r="I159" s="85"/>
      <c r="J159" s="85"/>
      <c r="K159" s="85"/>
      <c r="L159" s="85"/>
      <c r="M159" s="86">
        <f t="shared" si="65"/>
        <v>0</v>
      </c>
    </row>
    <row r="160" spans="1:13" x14ac:dyDescent="0.25">
      <c r="A160" s="146"/>
      <c r="B160" s="138"/>
      <c r="C160" s="138"/>
      <c r="D160" s="83"/>
      <c r="E160" s="143"/>
      <c r="F160" s="84" t="s">
        <v>195</v>
      </c>
      <c r="G160" s="85"/>
      <c r="H160" s="85"/>
      <c r="I160" s="85"/>
      <c r="J160" s="85"/>
      <c r="K160" s="85"/>
      <c r="L160" s="85"/>
      <c r="M160" s="86">
        <f t="shared" si="65"/>
        <v>0</v>
      </c>
    </row>
    <row r="161" spans="1:13" x14ac:dyDescent="0.25">
      <c r="A161" s="146"/>
      <c r="B161" s="138"/>
      <c r="C161" s="138"/>
      <c r="D161" s="83"/>
      <c r="E161" s="143"/>
      <c r="F161" s="84" t="s">
        <v>196</v>
      </c>
      <c r="G161" s="85"/>
      <c r="H161" s="85"/>
      <c r="I161" s="85"/>
      <c r="J161" s="85"/>
      <c r="K161" s="85"/>
      <c r="L161" s="85"/>
      <c r="M161" s="86">
        <f t="shared" si="65"/>
        <v>0</v>
      </c>
    </row>
    <row r="162" spans="1:13" x14ac:dyDescent="0.25">
      <c r="A162" s="146"/>
      <c r="B162" s="138"/>
      <c r="C162" s="138"/>
      <c r="D162" s="83"/>
      <c r="E162" s="144"/>
      <c r="F162" s="88" t="s">
        <v>426</v>
      </c>
      <c r="G162" s="89">
        <f>SUM(G159:G161)</f>
        <v>0</v>
      </c>
      <c r="H162" s="89">
        <f>SUM(H159:H161)</f>
        <v>0</v>
      </c>
      <c r="I162" s="89">
        <f t="shared" ref="I162:K162" si="69">SUM(I159:I161)</f>
        <v>0</v>
      </c>
      <c r="J162" s="89">
        <f t="shared" si="69"/>
        <v>0</v>
      </c>
      <c r="K162" s="89">
        <f t="shared" si="69"/>
        <v>0</v>
      </c>
      <c r="L162" s="89">
        <f>SUM(L159:L161)</f>
        <v>0</v>
      </c>
      <c r="M162" s="89">
        <f t="shared" si="65"/>
        <v>0</v>
      </c>
    </row>
    <row r="163" spans="1:13" x14ac:dyDescent="0.25">
      <c r="A163" s="146"/>
      <c r="B163" s="138"/>
      <c r="C163" s="138"/>
      <c r="D163" s="83"/>
      <c r="E163" s="139" t="s">
        <v>428</v>
      </c>
      <c r="F163" s="139"/>
      <c r="G163" s="90">
        <f t="shared" ref="G163:L163" si="70">SUM(G158,G162)</f>
        <v>0</v>
      </c>
      <c r="H163" s="90">
        <f t="shared" si="70"/>
        <v>0</v>
      </c>
      <c r="I163" s="90">
        <f t="shared" si="70"/>
        <v>0</v>
      </c>
      <c r="J163" s="90">
        <f t="shared" si="70"/>
        <v>0</v>
      </c>
      <c r="K163" s="90">
        <f t="shared" si="70"/>
        <v>0</v>
      </c>
      <c r="L163" s="90">
        <f t="shared" si="70"/>
        <v>0</v>
      </c>
      <c r="M163" s="90">
        <f t="shared" si="65"/>
        <v>0</v>
      </c>
    </row>
    <row r="164" spans="1:13" x14ac:dyDescent="0.25">
      <c r="A164" s="146"/>
      <c r="B164" s="138"/>
      <c r="C164" s="138"/>
      <c r="D164" s="146" t="s">
        <v>182</v>
      </c>
      <c r="E164" s="146"/>
      <c r="F164" s="146"/>
      <c r="G164" s="147"/>
      <c r="H164" s="147"/>
      <c r="I164" s="147"/>
      <c r="J164" s="147"/>
      <c r="K164" s="147"/>
      <c r="L164" s="147"/>
    </row>
    <row r="165" spans="1:13" x14ac:dyDescent="0.25">
      <c r="A165" s="146"/>
      <c r="B165" s="138"/>
      <c r="C165" s="138"/>
      <c r="D165" s="146" t="s">
        <v>198</v>
      </c>
      <c r="E165" s="146" t="s">
        <v>198</v>
      </c>
      <c r="F165" s="146"/>
      <c r="G165" s="147"/>
      <c r="H165" s="147"/>
      <c r="I165" s="147"/>
      <c r="J165" s="147"/>
      <c r="K165" s="147"/>
      <c r="L165" s="147"/>
    </row>
    <row r="166" spans="1:13" x14ac:dyDescent="0.25">
      <c r="A166" s="146"/>
      <c r="B166" s="138"/>
      <c r="C166" s="138"/>
      <c r="D166" s="145" t="s">
        <v>445</v>
      </c>
      <c r="E166" s="146" t="s">
        <v>198</v>
      </c>
      <c r="F166" s="146"/>
      <c r="G166" s="147"/>
      <c r="H166" s="147"/>
      <c r="I166" s="147"/>
      <c r="J166" s="147"/>
      <c r="K166" s="147"/>
      <c r="L166" s="147"/>
    </row>
    <row r="167" spans="1:13" x14ac:dyDescent="0.25">
      <c r="A167" s="146"/>
      <c r="B167" s="138"/>
      <c r="C167" s="138"/>
      <c r="D167" s="146" t="s">
        <v>432</v>
      </c>
      <c r="E167" s="146" t="s">
        <v>432</v>
      </c>
      <c r="F167" s="146"/>
      <c r="G167" s="147"/>
      <c r="H167" s="147"/>
      <c r="I167" s="147"/>
      <c r="J167" s="147"/>
      <c r="K167" s="147"/>
      <c r="L167" s="147"/>
    </row>
    <row r="169" spans="1:13" ht="25.5" x14ac:dyDescent="0.25">
      <c r="A169" s="79" t="s">
        <v>2</v>
      </c>
      <c r="B169" s="80" t="s">
        <v>181</v>
      </c>
      <c r="C169" s="80" t="s">
        <v>431</v>
      </c>
      <c r="D169" s="80" t="s">
        <v>419</v>
      </c>
      <c r="E169" s="81" t="s">
        <v>430</v>
      </c>
      <c r="F169" s="82"/>
      <c r="G169" s="80" t="s">
        <v>420</v>
      </c>
      <c r="H169" s="80" t="s">
        <v>446</v>
      </c>
      <c r="I169" s="80" t="s">
        <v>421</v>
      </c>
      <c r="J169" s="80" t="s">
        <v>422</v>
      </c>
      <c r="K169" s="80" t="s">
        <v>423</v>
      </c>
      <c r="L169" s="80" t="s">
        <v>424</v>
      </c>
      <c r="M169" s="80" t="s">
        <v>154</v>
      </c>
    </row>
    <row r="170" spans="1:13" x14ac:dyDescent="0.25">
      <c r="A170" s="146">
        <v>12</v>
      </c>
      <c r="B170" s="138"/>
      <c r="C170" s="138"/>
      <c r="D170" s="83"/>
      <c r="E170" s="142" t="s">
        <v>179</v>
      </c>
      <c r="F170" s="84" t="s">
        <v>194</v>
      </c>
      <c r="G170" s="85"/>
      <c r="H170" s="85"/>
      <c r="I170" s="85"/>
      <c r="J170" s="85"/>
      <c r="K170" s="85"/>
      <c r="L170" s="85"/>
      <c r="M170" s="86">
        <f>SUM(G170:L170)</f>
        <v>0</v>
      </c>
    </row>
    <row r="171" spans="1:13" x14ac:dyDescent="0.25">
      <c r="A171" s="146"/>
      <c r="B171" s="138"/>
      <c r="C171" s="138"/>
      <c r="D171" s="83"/>
      <c r="E171" s="143"/>
      <c r="F171" s="84" t="s">
        <v>195</v>
      </c>
      <c r="G171" s="85"/>
      <c r="H171" s="85"/>
      <c r="I171" s="85"/>
      <c r="J171" s="85"/>
      <c r="K171" s="85"/>
      <c r="L171" s="85"/>
      <c r="M171" s="86">
        <f t="shared" ref="M171:M178" si="71">SUM(G171:L171)</f>
        <v>0</v>
      </c>
    </row>
    <row r="172" spans="1:13" x14ac:dyDescent="0.25">
      <c r="A172" s="146"/>
      <c r="B172" s="138"/>
      <c r="C172" s="138"/>
      <c r="D172" s="83"/>
      <c r="E172" s="143"/>
      <c r="F172" s="84" t="s">
        <v>196</v>
      </c>
      <c r="G172" s="85"/>
      <c r="H172" s="85"/>
      <c r="I172" s="85"/>
      <c r="J172" s="85"/>
      <c r="K172" s="85"/>
      <c r="L172" s="85"/>
      <c r="M172" s="86">
        <f t="shared" si="71"/>
        <v>0</v>
      </c>
    </row>
    <row r="173" spans="1:13" x14ac:dyDescent="0.25">
      <c r="A173" s="146"/>
      <c r="B173" s="138"/>
      <c r="C173" s="138"/>
      <c r="D173" s="83"/>
      <c r="E173" s="144"/>
      <c r="F173" s="88" t="s">
        <v>425</v>
      </c>
      <c r="G173" s="89">
        <f t="shared" ref="G173" si="72">SUM(G170:G172)</f>
        <v>0</v>
      </c>
      <c r="H173" s="89">
        <f t="shared" ref="H173" si="73">SUM(H170:H172)</f>
        <v>0</v>
      </c>
      <c r="I173" s="89">
        <f t="shared" ref="I173:K173" si="74">SUM(I170:I172)</f>
        <v>0</v>
      </c>
      <c r="J173" s="89">
        <f t="shared" si="74"/>
        <v>0</v>
      </c>
      <c r="K173" s="89">
        <f t="shared" si="74"/>
        <v>0</v>
      </c>
      <c r="L173" s="89">
        <f>SUM(L170:L172)</f>
        <v>0</v>
      </c>
      <c r="M173" s="89">
        <f t="shared" si="71"/>
        <v>0</v>
      </c>
    </row>
    <row r="174" spans="1:13" x14ac:dyDescent="0.25">
      <c r="A174" s="146"/>
      <c r="B174" s="138"/>
      <c r="C174" s="138"/>
      <c r="D174" s="83"/>
      <c r="E174" s="142" t="s">
        <v>427</v>
      </c>
      <c r="F174" s="84" t="s">
        <v>194</v>
      </c>
      <c r="G174" s="85"/>
      <c r="H174" s="85"/>
      <c r="I174" s="85"/>
      <c r="J174" s="85"/>
      <c r="K174" s="85"/>
      <c r="L174" s="85"/>
      <c r="M174" s="86">
        <f t="shared" si="71"/>
        <v>0</v>
      </c>
    </row>
    <row r="175" spans="1:13" x14ac:dyDescent="0.25">
      <c r="A175" s="146"/>
      <c r="B175" s="138"/>
      <c r="C175" s="138"/>
      <c r="D175" s="83"/>
      <c r="E175" s="143"/>
      <c r="F175" s="84" t="s">
        <v>195</v>
      </c>
      <c r="G175" s="85"/>
      <c r="H175" s="85"/>
      <c r="I175" s="85"/>
      <c r="J175" s="85"/>
      <c r="K175" s="85"/>
      <c r="L175" s="85"/>
      <c r="M175" s="86">
        <f t="shared" si="71"/>
        <v>0</v>
      </c>
    </row>
    <row r="176" spans="1:13" x14ac:dyDescent="0.25">
      <c r="A176" s="146"/>
      <c r="B176" s="138"/>
      <c r="C176" s="138"/>
      <c r="D176" s="83"/>
      <c r="E176" s="143"/>
      <c r="F176" s="84" t="s">
        <v>196</v>
      </c>
      <c r="G176" s="85"/>
      <c r="H176" s="85"/>
      <c r="I176" s="85"/>
      <c r="J176" s="85"/>
      <c r="K176" s="85"/>
      <c r="L176" s="85"/>
      <c r="M176" s="86">
        <f t="shared" si="71"/>
        <v>0</v>
      </c>
    </row>
    <row r="177" spans="1:13" x14ac:dyDescent="0.25">
      <c r="A177" s="146"/>
      <c r="B177" s="138"/>
      <c r="C177" s="138"/>
      <c r="D177" s="83"/>
      <c r="E177" s="144"/>
      <c r="F177" s="88" t="s">
        <v>426</v>
      </c>
      <c r="G177" s="89">
        <f>SUM(G174:G176)</f>
        <v>0</v>
      </c>
      <c r="H177" s="89">
        <f>SUM(H174:H176)</f>
        <v>0</v>
      </c>
      <c r="I177" s="89">
        <f t="shared" ref="I177:K177" si="75">SUM(I174:I176)</f>
        <v>0</v>
      </c>
      <c r="J177" s="89">
        <f t="shared" si="75"/>
        <v>0</v>
      </c>
      <c r="K177" s="89">
        <f t="shared" si="75"/>
        <v>0</v>
      </c>
      <c r="L177" s="89">
        <f>SUM(L174:L176)</f>
        <v>0</v>
      </c>
      <c r="M177" s="89">
        <f t="shared" si="71"/>
        <v>0</v>
      </c>
    </row>
    <row r="178" spans="1:13" x14ac:dyDescent="0.25">
      <c r="A178" s="146"/>
      <c r="B178" s="138"/>
      <c r="C178" s="138"/>
      <c r="D178" s="83"/>
      <c r="E178" s="139" t="s">
        <v>428</v>
      </c>
      <c r="F178" s="139"/>
      <c r="G178" s="90">
        <f t="shared" ref="G178:L178" si="76">SUM(G173,G177)</f>
        <v>0</v>
      </c>
      <c r="H178" s="90">
        <f t="shared" si="76"/>
        <v>0</v>
      </c>
      <c r="I178" s="90">
        <f t="shared" si="76"/>
        <v>0</v>
      </c>
      <c r="J178" s="90">
        <f t="shared" si="76"/>
        <v>0</v>
      </c>
      <c r="K178" s="90">
        <f t="shared" si="76"/>
        <v>0</v>
      </c>
      <c r="L178" s="90">
        <f t="shared" si="76"/>
        <v>0</v>
      </c>
      <c r="M178" s="90">
        <f t="shared" si="71"/>
        <v>0</v>
      </c>
    </row>
    <row r="179" spans="1:13" x14ac:dyDescent="0.25">
      <c r="A179" s="146"/>
      <c r="B179" s="138"/>
      <c r="C179" s="138"/>
      <c r="D179" s="146" t="s">
        <v>182</v>
      </c>
      <c r="E179" s="146"/>
      <c r="F179" s="146"/>
      <c r="G179" s="147"/>
      <c r="H179" s="147"/>
      <c r="I179" s="147"/>
      <c r="J179" s="147"/>
      <c r="K179" s="147"/>
      <c r="L179" s="147"/>
    </row>
    <row r="180" spans="1:13" x14ac:dyDescent="0.25">
      <c r="A180" s="146"/>
      <c r="B180" s="138"/>
      <c r="C180" s="138"/>
      <c r="D180" s="146" t="s">
        <v>198</v>
      </c>
      <c r="E180" s="146" t="s">
        <v>198</v>
      </c>
      <c r="F180" s="146"/>
      <c r="G180" s="147"/>
      <c r="H180" s="147"/>
      <c r="I180" s="147"/>
      <c r="J180" s="147"/>
      <c r="K180" s="147"/>
      <c r="L180" s="147"/>
    </row>
    <row r="181" spans="1:13" x14ac:dyDescent="0.25">
      <c r="A181" s="146"/>
      <c r="B181" s="138"/>
      <c r="C181" s="138"/>
      <c r="D181" s="145" t="s">
        <v>445</v>
      </c>
      <c r="E181" s="146" t="s">
        <v>198</v>
      </c>
      <c r="F181" s="146"/>
      <c r="G181" s="147"/>
      <c r="H181" s="147"/>
      <c r="I181" s="147"/>
      <c r="J181" s="147"/>
      <c r="K181" s="147"/>
      <c r="L181" s="147"/>
    </row>
    <row r="182" spans="1:13" x14ac:dyDescent="0.25">
      <c r="A182" s="146"/>
      <c r="B182" s="138"/>
      <c r="C182" s="138"/>
      <c r="D182" s="146" t="s">
        <v>432</v>
      </c>
      <c r="E182" s="146" t="s">
        <v>432</v>
      </c>
      <c r="F182" s="146"/>
      <c r="G182" s="147"/>
      <c r="H182" s="147"/>
      <c r="I182" s="147"/>
      <c r="J182" s="147"/>
      <c r="K182" s="147"/>
      <c r="L182" s="147"/>
    </row>
    <row r="184" spans="1:13" ht="25.5" x14ac:dyDescent="0.25">
      <c r="A184" s="79" t="s">
        <v>2</v>
      </c>
      <c r="B184" s="80" t="s">
        <v>181</v>
      </c>
      <c r="C184" s="80" t="s">
        <v>431</v>
      </c>
      <c r="D184" s="80" t="s">
        <v>419</v>
      </c>
      <c r="E184" s="81" t="s">
        <v>430</v>
      </c>
      <c r="F184" s="82"/>
      <c r="G184" s="80" t="s">
        <v>420</v>
      </c>
      <c r="H184" s="80" t="s">
        <v>446</v>
      </c>
      <c r="I184" s="80" t="s">
        <v>421</v>
      </c>
      <c r="J184" s="80" t="s">
        <v>422</v>
      </c>
      <c r="K184" s="80" t="s">
        <v>423</v>
      </c>
      <c r="L184" s="80" t="s">
        <v>424</v>
      </c>
      <c r="M184" s="80" t="s">
        <v>154</v>
      </c>
    </row>
    <row r="185" spans="1:13" x14ac:dyDescent="0.25">
      <c r="A185" s="146">
        <v>13</v>
      </c>
      <c r="B185" s="138"/>
      <c r="C185" s="138"/>
      <c r="D185" s="83"/>
      <c r="E185" s="142" t="s">
        <v>179</v>
      </c>
      <c r="F185" s="84" t="s">
        <v>194</v>
      </c>
      <c r="G185" s="85"/>
      <c r="H185" s="85"/>
      <c r="I185" s="85"/>
      <c r="J185" s="85"/>
      <c r="K185" s="85"/>
      <c r="L185" s="85"/>
      <c r="M185" s="86">
        <f>SUM(G185:L185)</f>
        <v>0</v>
      </c>
    </row>
    <row r="186" spans="1:13" x14ac:dyDescent="0.25">
      <c r="A186" s="146"/>
      <c r="B186" s="138"/>
      <c r="C186" s="138"/>
      <c r="D186" s="83"/>
      <c r="E186" s="143"/>
      <c r="F186" s="84" t="s">
        <v>195</v>
      </c>
      <c r="G186" s="85"/>
      <c r="H186" s="85"/>
      <c r="I186" s="85"/>
      <c r="J186" s="85"/>
      <c r="K186" s="85"/>
      <c r="L186" s="85"/>
      <c r="M186" s="86">
        <f t="shared" ref="M186:M193" si="77">SUM(G186:L186)</f>
        <v>0</v>
      </c>
    </row>
    <row r="187" spans="1:13" x14ac:dyDescent="0.25">
      <c r="A187" s="146"/>
      <c r="B187" s="138"/>
      <c r="C187" s="138"/>
      <c r="D187" s="83"/>
      <c r="E187" s="143"/>
      <c r="F187" s="84" t="s">
        <v>196</v>
      </c>
      <c r="G187" s="85"/>
      <c r="H187" s="85"/>
      <c r="I187" s="85"/>
      <c r="J187" s="85"/>
      <c r="K187" s="85"/>
      <c r="L187" s="85"/>
      <c r="M187" s="86">
        <f t="shared" si="77"/>
        <v>0</v>
      </c>
    </row>
    <row r="188" spans="1:13" x14ac:dyDescent="0.25">
      <c r="A188" s="146"/>
      <c r="B188" s="138"/>
      <c r="C188" s="138"/>
      <c r="D188" s="83"/>
      <c r="E188" s="144"/>
      <c r="F188" s="88" t="s">
        <v>425</v>
      </c>
      <c r="G188" s="89">
        <f t="shared" ref="G188" si="78">SUM(G185:G187)</f>
        <v>0</v>
      </c>
      <c r="H188" s="89">
        <f t="shared" ref="H188" si="79">SUM(H185:H187)</f>
        <v>0</v>
      </c>
      <c r="I188" s="89">
        <f t="shared" ref="I188:K188" si="80">SUM(I185:I187)</f>
        <v>0</v>
      </c>
      <c r="J188" s="89">
        <f t="shared" si="80"/>
        <v>0</v>
      </c>
      <c r="K188" s="89">
        <f t="shared" si="80"/>
        <v>0</v>
      </c>
      <c r="L188" s="89">
        <f>SUM(L185:L187)</f>
        <v>0</v>
      </c>
      <c r="M188" s="89">
        <f t="shared" si="77"/>
        <v>0</v>
      </c>
    </row>
    <row r="189" spans="1:13" x14ac:dyDescent="0.25">
      <c r="A189" s="146"/>
      <c r="B189" s="138"/>
      <c r="C189" s="138"/>
      <c r="D189" s="83"/>
      <c r="E189" s="142" t="s">
        <v>427</v>
      </c>
      <c r="F189" s="84" t="s">
        <v>194</v>
      </c>
      <c r="G189" s="85"/>
      <c r="H189" s="85"/>
      <c r="I189" s="85"/>
      <c r="J189" s="85"/>
      <c r="K189" s="85"/>
      <c r="L189" s="85"/>
      <c r="M189" s="86">
        <f t="shared" si="77"/>
        <v>0</v>
      </c>
    </row>
    <row r="190" spans="1:13" x14ac:dyDescent="0.25">
      <c r="A190" s="146"/>
      <c r="B190" s="138"/>
      <c r="C190" s="138"/>
      <c r="D190" s="83"/>
      <c r="E190" s="143"/>
      <c r="F190" s="84" t="s">
        <v>195</v>
      </c>
      <c r="G190" s="85"/>
      <c r="H190" s="85"/>
      <c r="I190" s="85"/>
      <c r="J190" s="85"/>
      <c r="K190" s="85"/>
      <c r="L190" s="85"/>
      <c r="M190" s="86">
        <f t="shared" si="77"/>
        <v>0</v>
      </c>
    </row>
    <row r="191" spans="1:13" x14ac:dyDescent="0.25">
      <c r="A191" s="146"/>
      <c r="B191" s="138"/>
      <c r="C191" s="138"/>
      <c r="D191" s="83"/>
      <c r="E191" s="143"/>
      <c r="F191" s="84" t="s">
        <v>196</v>
      </c>
      <c r="G191" s="85"/>
      <c r="H191" s="85"/>
      <c r="I191" s="85"/>
      <c r="J191" s="85"/>
      <c r="K191" s="85"/>
      <c r="L191" s="85"/>
      <c r="M191" s="86">
        <f t="shared" si="77"/>
        <v>0</v>
      </c>
    </row>
    <row r="192" spans="1:13" x14ac:dyDescent="0.25">
      <c r="A192" s="146"/>
      <c r="B192" s="138"/>
      <c r="C192" s="138"/>
      <c r="D192" s="83"/>
      <c r="E192" s="144"/>
      <c r="F192" s="88" t="s">
        <v>426</v>
      </c>
      <c r="G192" s="89">
        <f>SUM(G189:G191)</f>
        <v>0</v>
      </c>
      <c r="H192" s="89">
        <f>SUM(H189:H191)</f>
        <v>0</v>
      </c>
      <c r="I192" s="89">
        <f t="shared" ref="I192:K192" si="81">SUM(I189:I191)</f>
        <v>0</v>
      </c>
      <c r="J192" s="89">
        <f t="shared" si="81"/>
        <v>0</v>
      </c>
      <c r="K192" s="89">
        <f t="shared" si="81"/>
        <v>0</v>
      </c>
      <c r="L192" s="89">
        <f>SUM(L189:L191)</f>
        <v>0</v>
      </c>
      <c r="M192" s="89">
        <f t="shared" si="77"/>
        <v>0</v>
      </c>
    </row>
    <row r="193" spans="1:13" x14ac:dyDescent="0.25">
      <c r="A193" s="146"/>
      <c r="B193" s="138"/>
      <c r="C193" s="138"/>
      <c r="D193" s="83"/>
      <c r="E193" s="139" t="s">
        <v>428</v>
      </c>
      <c r="F193" s="139"/>
      <c r="G193" s="90">
        <f t="shared" ref="G193:L193" si="82">SUM(G188,G192)</f>
        <v>0</v>
      </c>
      <c r="H193" s="90">
        <f t="shared" si="82"/>
        <v>0</v>
      </c>
      <c r="I193" s="90">
        <f t="shared" si="82"/>
        <v>0</v>
      </c>
      <c r="J193" s="90">
        <f t="shared" si="82"/>
        <v>0</v>
      </c>
      <c r="K193" s="90">
        <f t="shared" si="82"/>
        <v>0</v>
      </c>
      <c r="L193" s="90">
        <f t="shared" si="82"/>
        <v>0</v>
      </c>
      <c r="M193" s="90">
        <f t="shared" si="77"/>
        <v>0</v>
      </c>
    </row>
    <row r="194" spans="1:13" x14ac:dyDescent="0.25">
      <c r="A194" s="146"/>
      <c r="B194" s="138"/>
      <c r="C194" s="138"/>
      <c r="D194" s="146" t="s">
        <v>182</v>
      </c>
      <c r="E194" s="146"/>
      <c r="F194" s="146"/>
      <c r="G194" s="147"/>
      <c r="H194" s="147"/>
      <c r="I194" s="147"/>
      <c r="J194" s="147"/>
      <c r="K194" s="147"/>
      <c r="L194" s="147"/>
    </row>
    <row r="195" spans="1:13" x14ac:dyDescent="0.25">
      <c r="A195" s="146"/>
      <c r="B195" s="138"/>
      <c r="C195" s="138"/>
      <c r="D195" s="146" t="s">
        <v>198</v>
      </c>
      <c r="E195" s="146" t="s">
        <v>198</v>
      </c>
      <c r="F195" s="146"/>
      <c r="G195" s="147"/>
      <c r="H195" s="147"/>
      <c r="I195" s="147"/>
      <c r="J195" s="147"/>
      <c r="K195" s="147"/>
      <c r="L195" s="147"/>
    </row>
    <row r="196" spans="1:13" x14ac:dyDescent="0.25">
      <c r="A196" s="146"/>
      <c r="B196" s="138"/>
      <c r="C196" s="138"/>
      <c r="D196" s="145" t="s">
        <v>445</v>
      </c>
      <c r="E196" s="146" t="s">
        <v>198</v>
      </c>
      <c r="F196" s="146"/>
      <c r="G196" s="147"/>
      <c r="H196" s="147"/>
      <c r="I196" s="147"/>
      <c r="J196" s="147"/>
      <c r="K196" s="147"/>
      <c r="L196" s="147"/>
    </row>
    <row r="197" spans="1:13" x14ac:dyDescent="0.25">
      <c r="A197" s="146"/>
      <c r="B197" s="138"/>
      <c r="C197" s="138"/>
      <c r="D197" s="146" t="s">
        <v>432</v>
      </c>
      <c r="E197" s="146" t="s">
        <v>432</v>
      </c>
      <c r="F197" s="146"/>
      <c r="G197" s="147"/>
      <c r="H197" s="147"/>
      <c r="I197" s="147"/>
      <c r="J197" s="147"/>
      <c r="K197" s="147"/>
      <c r="L197" s="147"/>
    </row>
    <row r="199" spans="1:13" ht="25.5" x14ac:dyDescent="0.25">
      <c r="A199" s="79" t="s">
        <v>2</v>
      </c>
      <c r="B199" s="80" t="s">
        <v>181</v>
      </c>
      <c r="C199" s="80" t="s">
        <v>431</v>
      </c>
      <c r="D199" s="80" t="s">
        <v>419</v>
      </c>
      <c r="E199" s="81" t="s">
        <v>430</v>
      </c>
      <c r="F199" s="82"/>
      <c r="G199" s="80" t="s">
        <v>420</v>
      </c>
      <c r="H199" s="80" t="s">
        <v>446</v>
      </c>
      <c r="I199" s="80" t="s">
        <v>421</v>
      </c>
      <c r="J199" s="80" t="s">
        <v>422</v>
      </c>
      <c r="K199" s="80" t="s">
        <v>423</v>
      </c>
      <c r="L199" s="80" t="s">
        <v>424</v>
      </c>
      <c r="M199" s="80" t="s">
        <v>154</v>
      </c>
    </row>
    <row r="200" spans="1:13" x14ac:dyDescent="0.25">
      <c r="A200" s="146">
        <v>14</v>
      </c>
      <c r="B200" s="138"/>
      <c r="C200" s="138"/>
      <c r="D200" s="83"/>
      <c r="E200" s="142" t="s">
        <v>179</v>
      </c>
      <c r="F200" s="84" t="s">
        <v>194</v>
      </c>
      <c r="G200" s="85"/>
      <c r="H200" s="85"/>
      <c r="I200" s="85"/>
      <c r="J200" s="85"/>
      <c r="K200" s="85"/>
      <c r="L200" s="85"/>
      <c r="M200" s="86">
        <f>SUM(G200:L200)</f>
        <v>0</v>
      </c>
    </row>
    <row r="201" spans="1:13" x14ac:dyDescent="0.25">
      <c r="A201" s="146"/>
      <c r="B201" s="138"/>
      <c r="C201" s="138"/>
      <c r="D201" s="83"/>
      <c r="E201" s="143"/>
      <c r="F201" s="84" t="s">
        <v>195</v>
      </c>
      <c r="G201" s="85"/>
      <c r="H201" s="85"/>
      <c r="I201" s="85"/>
      <c r="J201" s="85"/>
      <c r="K201" s="85"/>
      <c r="L201" s="85"/>
      <c r="M201" s="86">
        <f t="shared" ref="M201:M208" si="83">SUM(G201:L201)</f>
        <v>0</v>
      </c>
    </row>
    <row r="202" spans="1:13" x14ac:dyDescent="0.25">
      <c r="A202" s="146"/>
      <c r="B202" s="138"/>
      <c r="C202" s="138"/>
      <c r="D202" s="83"/>
      <c r="E202" s="143"/>
      <c r="F202" s="84" t="s">
        <v>196</v>
      </c>
      <c r="G202" s="85"/>
      <c r="H202" s="85"/>
      <c r="I202" s="85"/>
      <c r="J202" s="85"/>
      <c r="K202" s="85"/>
      <c r="L202" s="85"/>
      <c r="M202" s="86">
        <f t="shared" si="83"/>
        <v>0</v>
      </c>
    </row>
    <row r="203" spans="1:13" x14ac:dyDescent="0.25">
      <c r="A203" s="146"/>
      <c r="B203" s="138"/>
      <c r="C203" s="138"/>
      <c r="D203" s="83"/>
      <c r="E203" s="144"/>
      <c r="F203" s="88" t="s">
        <v>425</v>
      </c>
      <c r="G203" s="89">
        <f t="shared" ref="G203" si="84">SUM(G200:G202)</f>
        <v>0</v>
      </c>
      <c r="H203" s="89">
        <f t="shared" ref="H203" si="85">SUM(H200:H202)</f>
        <v>0</v>
      </c>
      <c r="I203" s="89">
        <f t="shared" ref="I203:K203" si="86">SUM(I200:I202)</f>
        <v>0</v>
      </c>
      <c r="J203" s="89">
        <f t="shared" si="86"/>
        <v>0</v>
      </c>
      <c r="K203" s="89">
        <f t="shared" si="86"/>
        <v>0</v>
      </c>
      <c r="L203" s="89">
        <f>SUM(L200:L202)</f>
        <v>0</v>
      </c>
      <c r="M203" s="89">
        <f t="shared" si="83"/>
        <v>0</v>
      </c>
    </row>
    <row r="204" spans="1:13" x14ac:dyDescent="0.25">
      <c r="A204" s="146"/>
      <c r="B204" s="138"/>
      <c r="C204" s="138"/>
      <c r="D204" s="83"/>
      <c r="E204" s="142" t="s">
        <v>427</v>
      </c>
      <c r="F204" s="84" t="s">
        <v>194</v>
      </c>
      <c r="G204" s="85"/>
      <c r="H204" s="85"/>
      <c r="I204" s="85"/>
      <c r="J204" s="85"/>
      <c r="K204" s="85"/>
      <c r="L204" s="85"/>
      <c r="M204" s="86">
        <f t="shared" si="83"/>
        <v>0</v>
      </c>
    </row>
    <row r="205" spans="1:13" x14ac:dyDescent="0.25">
      <c r="A205" s="146"/>
      <c r="B205" s="138"/>
      <c r="C205" s="138"/>
      <c r="D205" s="83"/>
      <c r="E205" s="143"/>
      <c r="F205" s="84" t="s">
        <v>195</v>
      </c>
      <c r="G205" s="85"/>
      <c r="H205" s="85"/>
      <c r="I205" s="85"/>
      <c r="J205" s="85"/>
      <c r="K205" s="85"/>
      <c r="L205" s="85"/>
      <c r="M205" s="86">
        <f t="shared" si="83"/>
        <v>0</v>
      </c>
    </row>
    <row r="206" spans="1:13" x14ac:dyDescent="0.25">
      <c r="A206" s="146"/>
      <c r="B206" s="138"/>
      <c r="C206" s="138"/>
      <c r="D206" s="83"/>
      <c r="E206" s="143"/>
      <c r="F206" s="84" t="s">
        <v>196</v>
      </c>
      <c r="G206" s="85"/>
      <c r="H206" s="85"/>
      <c r="I206" s="85"/>
      <c r="J206" s="85"/>
      <c r="K206" s="85"/>
      <c r="L206" s="85"/>
      <c r="M206" s="86">
        <f t="shared" si="83"/>
        <v>0</v>
      </c>
    </row>
    <row r="207" spans="1:13" x14ac:dyDescent="0.25">
      <c r="A207" s="146"/>
      <c r="B207" s="138"/>
      <c r="C207" s="138"/>
      <c r="D207" s="83"/>
      <c r="E207" s="144"/>
      <c r="F207" s="88" t="s">
        <v>426</v>
      </c>
      <c r="G207" s="89">
        <f>SUM(G204:G206)</f>
        <v>0</v>
      </c>
      <c r="H207" s="89">
        <f>SUM(H204:H206)</f>
        <v>0</v>
      </c>
      <c r="I207" s="89">
        <f t="shared" ref="I207:K207" si="87">SUM(I204:I206)</f>
        <v>0</v>
      </c>
      <c r="J207" s="89">
        <f t="shared" si="87"/>
        <v>0</v>
      </c>
      <c r="K207" s="89">
        <f t="shared" si="87"/>
        <v>0</v>
      </c>
      <c r="L207" s="89">
        <f>SUM(L204:L206)</f>
        <v>0</v>
      </c>
      <c r="M207" s="89">
        <f t="shared" si="83"/>
        <v>0</v>
      </c>
    </row>
    <row r="208" spans="1:13" x14ac:dyDescent="0.25">
      <c r="A208" s="146"/>
      <c r="B208" s="138"/>
      <c r="C208" s="138"/>
      <c r="D208" s="83"/>
      <c r="E208" s="139" t="s">
        <v>428</v>
      </c>
      <c r="F208" s="139"/>
      <c r="G208" s="90">
        <f t="shared" ref="G208:L208" si="88">SUM(G203,G207)</f>
        <v>0</v>
      </c>
      <c r="H208" s="90">
        <f t="shared" si="88"/>
        <v>0</v>
      </c>
      <c r="I208" s="90">
        <f t="shared" si="88"/>
        <v>0</v>
      </c>
      <c r="J208" s="90">
        <f t="shared" si="88"/>
        <v>0</v>
      </c>
      <c r="K208" s="90">
        <f t="shared" si="88"/>
        <v>0</v>
      </c>
      <c r="L208" s="90">
        <f t="shared" si="88"/>
        <v>0</v>
      </c>
      <c r="M208" s="90">
        <f t="shared" si="83"/>
        <v>0</v>
      </c>
    </row>
    <row r="209" spans="1:13" x14ac:dyDescent="0.25">
      <c r="A209" s="146"/>
      <c r="B209" s="138"/>
      <c r="C209" s="138"/>
      <c r="D209" s="146" t="s">
        <v>182</v>
      </c>
      <c r="E209" s="146"/>
      <c r="F209" s="146"/>
      <c r="G209" s="147"/>
      <c r="H209" s="147"/>
      <c r="I209" s="147"/>
      <c r="J209" s="147"/>
      <c r="K209" s="147"/>
      <c r="L209" s="147"/>
    </row>
    <row r="210" spans="1:13" x14ac:dyDescent="0.25">
      <c r="A210" s="146"/>
      <c r="B210" s="138"/>
      <c r="C210" s="138"/>
      <c r="D210" s="146" t="s">
        <v>198</v>
      </c>
      <c r="E210" s="146" t="s">
        <v>198</v>
      </c>
      <c r="F210" s="146"/>
      <c r="G210" s="147"/>
      <c r="H210" s="147"/>
      <c r="I210" s="147"/>
      <c r="J210" s="147"/>
      <c r="K210" s="147"/>
      <c r="L210" s="147"/>
    </row>
    <row r="211" spans="1:13" x14ac:dyDescent="0.25">
      <c r="A211" s="146"/>
      <c r="B211" s="138"/>
      <c r="C211" s="138"/>
      <c r="D211" s="145" t="s">
        <v>445</v>
      </c>
      <c r="E211" s="146" t="s">
        <v>198</v>
      </c>
      <c r="F211" s="146"/>
      <c r="G211" s="147"/>
      <c r="H211" s="147"/>
      <c r="I211" s="147"/>
      <c r="J211" s="147"/>
      <c r="K211" s="147"/>
      <c r="L211" s="147"/>
    </row>
    <row r="212" spans="1:13" x14ac:dyDescent="0.25">
      <c r="A212" s="146"/>
      <c r="B212" s="138"/>
      <c r="C212" s="138"/>
      <c r="D212" s="146" t="s">
        <v>432</v>
      </c>
      <c r="E212" s="146" t="s">
        <v>432</v>
      </c>
      <c r="F212" s="146"/>
      <c r="G212" s="147"/>
      <c r="H212" s="147"/>
      <c r="I212" s="147"/>
      <c r="J212" s="147"/>
      <c r="K212" s="147"/>
      <c r="L212" s="147"/>
    </row>
    <row r="214" spans="1:13" ht="25.5" x14ac:dyDescent="0.25">
      <c r="A214" s="79" t="s">
        <v>2</v>
      </c>
      <c r="B214" s="80" t="s">
        <v>181</v>
      </c>
      <c r="C214" s="80" t="s">
        <v>431</v>
      </c>
      <c r="D214" s="80" t="s">
        <v>419</v>
      </c>
      <c r="E214" s="81" t="s">
        <v>430</v>
      </c>
      <c r="F214" s="82"/>
      <c r="G214" s="80" t="s">
        <v>420</v>
      </c>
      <c r="H214" s="80" t="s">
        <v>446</v>
      </c>
      <c r="I214" s="80" t="s">
        <v>421</v>
      </c>
      <c r="J214" s="80" t="s">
        <v>422</v>
      </c>
      <c r="K214" s="80" t="s">
        <v>423</v>
      </c>
      <c r="L214" s="80" t="s">
        <v>424</v>
      </c>
      <c r="M214" s="80" t="s">
        <v>154</v>
      </c>
    </row>
    <row r="215" spans="1:13" x14ac:dyDescent="0.25">
      <c r="A215" s="146">
        <v>15</v>
      </c>
      <c r="B215" s="138"/>
      <c r="C215" s="138"/>
      <c r="D215" s="83"/>
      <c r="E215" s="142" t="s">
        <v>179</v>
      </c>
      <c r="F215" s="84" t="s">
        <v>194</v>
      </c>
      <c r="G215" s="85"/>
      <c r="H215" s="85"/>
      <c r="I215" s="85"/>
      <c r="J215" s="85"/>
      <c r="K215" s="85"/>
      <c r="L215" s="85"/>
      <c r="M215" s="86">
        <f>SUM(G215:L215)</f>
        <v>0</v>
      </c>
    </row>
    <row r="216" spans="1:13" x14ac:dyDescent="0.25">
      <c r="A216" s="146"/>
      <c r="B216" s="138"/>
      <c r="C216" s="138"/>
      <c r="D216" s="83"/>
      <c r="E216" s="143"/>
      <c r="F216" s="84" t="s">
        <v>195</v>
      </c>
      <c r="G216" s="85"/>
      <c r="H216" s="85"/>
      <c r="I216" s="85"/>
      <c r="J216" s="85"/>
      <c r="K216" s="85"/>
      <c r="L216" s="85"/>
      <c r="M216" s="86">
        <f t="shared" ref="M216:M223" si="89">SUM(G216:L216)</f>
        <v>0</v>
      </c>
    </row>
    <row r="217" spans="1:13" x14ac:dyDescent="0.25">
      <c r="A217" s="146"/>
      <c r="B217" s="138"/>
      <c r="C217" s="138"/>
      <c r="D217" s="83"/>
      <c r="E217" s="143"/>
      <c r="F217" s="84" t="s">
        <v>196</v>
      </c>
      <c r="G217" s="85"/>
      <c r="H217" s="85"/>
      <c r="I217" s="85"/>
      <c r="J217" s="85"/>
      <c r="K217" s="85"/>
      <c r="L217" s="85"/>
      <c r="M217" s="86">
        <f t="shared" si="89"/>
        <v>0</v>
      </c>
    </row>
    <row r="218" spans="1:13" x14ac:dyDescent="0.25">
      <c r="A218" s="146"/>
      <c r="B218" s="138"/>
      <c r="C218" s="138"/>
      <c r="D218" s="83"/>
      <c r="E218" s="144"/>
      <c r="F218" s="88" t="s">
        <v>425</v>
      </c>
      <c r="G218" s="89">
        <f t="shared" ref="G218" si="90">SUM(G215:G217)</f>
        <v>0</v>
      </c>
      <c r="H218" s="89">
        <f t="shared" ref="H218" si="91">SUM(H215:H217)</f>
        <v>0</v>
      </c>
      <c r="I218" s="89">
        <f t="shared" ref="I218:K218" si="92">SUM(I215:I217)</f>
        <v>0</v>
      </c>
      <c r="J218" s="89">
        <f t="shared" si="92"/>
        <v>0</v>
      </c>
      <c r="K218" s="89">
        <f t="shared" si="92"/>
        <v>0</v>
      </c>
      <c r="L218" s="89">
        <f>SUM(L215:L217)</f>
        <v>0</v>
      </c>
      <c r="M218" s="89">
        <f t="shared" si="89"/>
        <v>0</v>
      </c>
    </row>
    <row r="219" spans="1:13" x14ac:dyDescent="0.25">
      <c r="A219" s="146"/>
      <c r="B219" s="138"/>
      <c r="C219" s="138"/>
      <c r="D219" s="83"/>
      <c r="E219" s="142" t="s">
        <v>427</v>
      </c>
      <c r="F219" s="84" t="s">
        <v>194</v>
      </c>
      <c r="G219" s="85"/>
      <c r="H219" s="85"/>
      <c r="I219" s="85"/>
      <c r="J219" s="85"/>
      <c r="K219" s="85"/>
      <c r="L219" s="85"/>
      <c r="M219" s="86">
        <f t="shared" si="89"/>
        <v>0</v>
      </c>
    </row>
    <row r="220" spans="1:13" x14ac:dyDescent="0.25">
      <c r="A220" s="146"/>
      <c r="B220" s="138"/>
      <c r="C220" s="138"/>
      <c r="D220" s="83"/>
      <c r="E220" s="143"/>
      <c r="F220" s="84" t="s">
        <v>195</v>
      </c>
      <c r="G220" s="85"/>
      <c r="H220" s="85"/>
      <c r="I220" s="85"/>
      <c r="J220" s="85"/>
      <c r="K220" s="85"/>
      <c r="L220" s="85"/>
      <c r="M220" s="86">
        <f t="shared" si="89"/>
        <v>0</v>
      </c>
    </row>
    <row r="221" spans="1:13" x14ac:dyDescent="0.25">
      <c r="A221" s="146"/>
      <c r="B221" s="138"/>
      <c r="C221" s="138"/>
      <c r="D221" s="83"/>
      <c r="E221" s="143"/>
      <c r="F221" s="84" t="s">
        <v>196</v>
      </c>
      <c r="G221" s="85"/>
      <c r="H221" s="85"/>
      <c r="I221" s="85"/>
      <c r="J221" s="85"/>
      <c r="K221" s="85"/>
      <c r="L221" s="85"/>
      <c r="M221" s="86">
        <f t="shared" si="89"/>
        <v>0</v>
      </c>
    </row>
    <row r="222" spans="1:13" x14ac:dyDescent="0.25">
      <c r="A222" s="146"/>
      <c r="B222" s="138"/>
      <c r="C222" s="138"/>
      <c r="D222" s="83"/>
      <c r="E222" s="144"/>
      <c r="F222" s="88" t="s">
        <v>426</v>
      </c>
      <c r="G222" s="89">
        <f>SUM(G219:G221)</f>
        <v>0</v>
      </c>
      <c r="H222" s="89">
        <f>SUM(H219:H221)</f>
        <v>0</v>
      </c>
      <c r="I222" s="89">
        <f t="shared" ref="I222:K222" si="93">SUM(I219:I221)</f>
        <v>0</v>
      </c>
      <c r="J222" s="89">
        <f t="shared" si="93"/>
        <v>0</v>
      </c>
      <c r="K222" s="89">
        <f t="shared" si="93"/>
        <v>0</v>
      </c>
      <c r="L222" s="89">
        <f>SUM(L219:L221)</f>
        <v>0</v>
      </c>
      <c r="M222" s="89">
        <f t="shared" si="89"/>
        <v>0</v>
      </c>
    </row>
    <row r="223" spans="1:13" x14ac:dyDescent="0.25">
      <c r="A223" s="146"/>
      <c r="B223" s="138"/>
      <c r="C223" s="138"/>
      <c r="D223" s="83"/>
      <c r="E223" s="139" t="s">
        <v>428</v>
      </c>
      <c r="F223" s="139"/>
      <c r="G223" s="90">
        <f t="shared" ref="G223:L223" si="94">SUM(G218,G222)</f>
        <v>0</v>
      </c>
      <c r="H223" s="90">
        <f t="shared" si="94"/>
        <v>0</v>
      </c>
      <c r="I223" s="90">
        <f t="shared" si="94"/>
        <v>0</v>
      </c>
      <c r="J223" s="90">
        <f t="shared" si="94"/>
        <v>0</v>
      </c>
      <c r="K223" s="90">
        <f t="shared" si="94"/>
        <v>0</v>
      </c>
      <c r="L223" s="90">
        <f t="shared" si="94"/>
        <v>0</v>
      </c>
      <c r="M223" s="90">
        <f t="shared" si="89"/>
        <v>0</v>
      </c>
    </row>
    <row r="224" spans="1:13" x14ac:dyDescent="0.25">
      <c r="A224" s="146"/>
      <c r="B224" s="138"/>
      <c r="C224" s="138"/>
      <c r="D224" s="146" t="s">
        <v>182</v>
      </c>
      <c r="E224" s="146"/>
      <c r="F224" s="146"/>
      <c r="G224" s="147"/>
      <c r="H224" s="147"/>
      <c r="I224" s="147"/>
      <c r="J224" s="147"/>
      <c r="K224" s="147"/>
      <c r="L224" s="147"/>
    </row>
    <row r="225" spans="1:13" x14ac:dyDescent="0.25">
      <c r="A225" s="146"/>
      <c r="B225" s="138"/>
      <c r="C225" s="138"/>
      <c r="D225" s="146" t="s">
        <v>198</v>
      </c>
      <c r="E225" s="146" t="s">
        <v>198</v>
      </c>
      <c r="F225" s="146"/>
      <c r="G225" s="147"/>
      <c r="H225" s="147"/>
      <c r="I225" s="147"/>
      <c r="J225" s="147"/>
      <c r="K225" s="147"/>
      <c r="L225" s="147"/>
    </row>
    <row r="226" spans="1:13" x14ac:dyDescent="0.25">
      <c r="A226" s="146"/>
      <c r="B226" s="138"/>
      <c r="C226" s="138"/>
      <c r="D226" s="145" t="s">
        <v>445</v>
      </c>
      <c r="E226" s="146" t="s">
        <v>198</v>
      </c>
      <c r="F226" s="146"/>
      <c r="G226" s="147"/>
      <c r="H226" s="147"/>
      <c r="I226" s="147"/>
      <c r="J226" s="147"/>
      <c r="K226" s="147"/>
      <c r="L226" s="147"/>
    </row>
    <row r="227" spans="1:13" x14ac:dyDescent="0.25">
      <c r="A227" s="146"/>
      <c r="B227" s="138"/>
      <c r="C227" s="138"/>
      <c r="D227" s="146" t="s">
        <v>432</v>
      </c>
      <c r="E227" s="146" t="s">
        <v>432</v>
      </c>
      <c r="F227" s="146"/>
      <c r="G227" s="147"/>
      <c r="H227" s="147"/>
      <c r="I227" s="147"/>
      <c r="J227" s="147"/>
      <c r="K227" s="147"/>
      <c r="L227" s="147"/>
    </row>
    <row r="229" spans="1:13" ht="25.5" x14ac:dyDescent="0.25">
      <c r="A229" s="79" t="s">
        <v>2</v>
      </c>
      <c r="B229" s="80" t="s">
        <v>181</v>
      </c>
      <c r="C229" s="80" t="s">
        <v>431</v>
      </c>
      <c r="D229" s="80" t="s">
        <v>419</v>
      </c>
      <c r="E229" s="81" t="s">
        <v>430</v>
      </c>
      <c r="F229" s="82"/>
      <c r="G229" s="80" t="s">
        <v>420</v>
      </c>
      <c r="H229" s="80" t="s">
        <v>446</v>
      </c>
      <c r="I229" s="80" t="s">
        <v>421</v>
      </c>
      <c r="J229" s="80" t="s">
        <v>422</v>
      </c>
      <c r="K229" s="80" t="s">
        <v>423</v>
      </c>
      <c r="L229" s="80" t="s">
        <v>424</v>
      </c>
      <c r="M229" s="80" t="s">
        <v>154</v>
      </c>
    </row>
    <row r="230" spans="1:13" x14ac:dyDescent="0.25">
      <c r="A230" s="146">
        <v>16</v>
      </c>
      <c r="B230" s="138"/>
      <c r="C230" s="138"/>
      <c r="D230" s="83"/>
      <c r="E230" s="142" t="s">
        <v>179</v>
      </c>
      <c r="F230" s="84" t="s">
        <v>194</v>
      </c>
      <c r="G230" s="85"/>
      <c r="H230" s="85"/>
      <c r="I230" s="85"/>
      <c r="J230" s="85"/>
      <c r="K230" s="85"/>
      <c r="L230" s="85"/>
      <c r="M230" s="86">
        <f>SUM(G230:L230)</f>
        <v>0</v>
      </c>
    </row>
    <row r="231" spans="1:13" x14ac:dyDescent="0.25">
      <c r="A231" s="146"/>
      <c r="B231" s="138"/>
      <c r="C231" s="138"/>
      <c r="D231" s="83"/>
      <c r="E231" s="143"/>
      <c r="F231" s="84" t="s">
        <v>195</v>
      </c>
      <c r="G231" s="85"/>
      <c r="H231" s="85"/>
      <c r="I231" s="85"/>
      <c r="J231" s="85"/>
      <c r="K231" s="85"/>
      <c r="L231" s="85"/>
      <c r="M231" s="86">
        <f t="shared" ref="M231:M238" si="95">SUM(G231:L231)</f>
        <v>0</v>
      </c>
    </row>
    <row r="232" spans="1:13" x14ac:dyDescent="0.25">
      <c r="A232" s="146"/>
      <c r="B232" s="138"/>
      <c r="C232" s="138"/>
      <c r="D232" s="83"/>
      <c r="E232" s="143"/>
      <c r="F232" s="84" t="s">
        <v>196</v>
      </c>
      <c r="G232" s="85"/>
      <c r="H232" s="85"/>
      <c r="I232" s="85"/>
      <c r="J232" s="85"/>
      <c r="K232" s="85"/>
      <c r="L232" s="85"/>
      <c r="M232" s="86">
        <f t="shared" si="95"/>
        <v>0</v>
      </c>
    </row>
    <row r="233" spans="1:13" x14ac:dyDescent="0.25">
      <c r="A233" s="146"/>
      <c r="B233" s="138"/>
      <c r="C233" s="138"/>
      <c r="D233" s="83"/>
      <c r="E233" s="144"/>
      <c r="F233" s="88" t="s">
        <v>425</v>
      </c>
      <c r="G233" s="89">
        <f t="shared" ref="G233" si="96">SUM(G230:G232)</f>
        <v>0</v>
      </c>
      <c r="H233" s="89">
        <f t="shared" ref="H233" si="97">SUM(H230:H232)</f>
        <v>0</v>
      </c>
      <c r="I233" s="89">
        <f t="shared" ref="I233:K233" si="98">SUM(I230:I232)</f>
        <v>0</v>
      </c>
      <c r="J233" s="89">
        <f t="shared" si="98"/>
        <v>0</v>
      </c>
      <c r="K233" s="89">
        <f t="shared" si="98"/>
        <v>0</v>
      </c>
      <c r="L233" s="89">
        <f>SUM(L230:L232)</f>
        <v>0</v>
      </c>
      <c r="M233" s="89">
        <f t="shared" si="95"/>
        <v>0</v>
      </c>
    </row>
    <row r="234" spans="1:13" x14ac:dyDescent="0.25">
      <c r="A234" s="146"/>
      <c r="B234" s="138"/>
      <c r="C234" s="138"/>
      <c r="D234" s="83"/>
      <c r="E234" s="142" t="s">
        <v>427</v>
      </c>
      <c r="F234" s="84" t="s">
        <v>194</v>
      </c>
      <c r="G234" s="85"/>
      <c r="H234" s="85"/>
      <c r="I234" s="85"/>
      <c r="J234" s="85"/>
      <c r="K234" s="85"/>
      <c r="L234" s="85"/>
      <c r="M234" s="86">
        <f t="shared" si="95"/>
        <v>0</v>
      </c>
    </row>
    <row r="235" spans="1:13" x14ac:dyDescent="0.25">
      <c r="A235" s="146"/>
      <c r="B235" s="138"/>
      <c r="C235" s="138"/>
      <c r="D235" s="83"/>
      <c r="E235" s="143"/>
      <c r="F235" s="84" t="s">
        <v>195</v>
      </c>
      <c r="G235" s="85"/>
      <c r="H235" s="85"/>
      <c r="I235" s="85"/>
      <c r="J235" s="85"/>
      <c r="K235" s="85"/>
      <c r="L235" s="85"/>
      <c r="M235" s="86">
        <f t="shared" si="95"/>
        <v>0</v>
      </c>
    </row>
    <row r="236" spans="1:13" x14ac:dyDescent="0.25">
      <c r="A236" s="146"/>
      <c r="B236" s="138"/>
      <c r="C236" s="138"/>
      <c r="D236" s="83"/>
      <c r="E236" s="143"/>
      <c r="F236" s="84" t="s">
        <v>196</v>
      </c>
      <c r="G236" s="85"/>
      <c r="H236" s="85"/>
      <c r="I236" s="85"/>
      <c r="J236" s="85"/>
      <c r="K236" s="85"/>
      <c r="L236" s="85"/>
      <c r="M236" s="86">
        <f t="shared" si="95"/>
        <v>0</v>
      </c>
    </row>
    <row r="237" spans="1:13" x14ac:dyDescent="0.25">
      <c r="A237" s="146"/>
      <c r="B237" s="138"/>
      <c r="C237" s="138"/>
      <c r="D237" s="83"/>
      <c r="E237" s="144"/>
      <c r="F237" s="88" t="s">
        <v>426</v>
      </c>
      <c r="G237" s="89">
        <f>SUM(G234:G236)</f>
        <v>0</v>
      </c>
      <c r="H237" s="89">
        <f>SUM(H234:H236)</f>
        <v>0</v>
      </c>
      <c r="I237" s="89">
        <f t="shared" ref="I237:K237" si="99">SUM(I234:I236)</f>
        <v>0</v>
      </c>
      <c r="J237" s="89">
        <f t="shared" si="99"/>
        <v>0</v>
      </c>
      <c r="K237" s="89">
        <f t="shared" si="99"/>
        <v>0</v>
      </c>
      <c r="L237" s="89">
        <f>SUM(L234:L236)</f>
        <v>0</v>
      </c>
      <c r="M237" s="89">
        <f t="shared" si="95"/>
        <v>0</v>
      </c>
    </row>
    <row r="238" spans="1:13" x14ac:dyDescent="0.25">
      <c r="A238" s="146"/>
      <c r="B238" s="138"/>
      <c r="C238" s="138"/>
      <c r="D238" s="83"/>
      <c r="E238" s="139" t="s">
        <v>428</v>
      </c>
      <c r="F238" s="139"/>
      <c r="G238" s="90">
        <f t="shared" ref="G238:L238" si="100">SUM(G233,G237)</f>
        <v>0</v>
      </c>
      <c r="H238" s="90">
        <f t="shared" si="100"/>
        <v>0</v>
      </c>
      <c r="I238" s="90">
        <f t="shared" si="100"/>
        <v>0</v>
      </c>
      <c r="J238" s="90">
        <f t="shared" si="100"/>
        <v>0</v>
      </c>
      <c r="K238" s="90">
        <f t="shared" si="100"/>
        <v>0</v>
      </c>
      <c r="L238" s="90">
        <f t="shared" si="100"/>
        <v>0</v>
      </c>
      <c r="M238" s="90">
        <f t="shared" si="95"/>
        <v>0</v>
      </c>
    </row>
    <row r="239" spans="1:13" x14ac:dyDescent="0.25">
      <c r="A239" s="146"/>
      <c r="B239" s="138"/>
      <c r="C239" s="138"/>
      <c r="D239" s="146" t="s">
        <v>182</v>
      </c>
      <c r="E239" s="146"/>
      <c r="F239" s="146"/>
      <c r="G239" s="147"/>
      <c r="H239" s="147"/>
      <c r="I239" s="147"/>
      <c r="J239" s="147"/>
      <c r="K239" s="147"/>
      <c r="L239" s="147"/>
    </row>
    <row r="240" spans="1:13" x14ac:dyDescent="0.25">
      <c r="A240" s="146"/>
      <c r="B240" s="138"/>
      <c r="C240" s="138"/>
      <c r="D240" s="146" t="s">
        <v>198</v>
      </c>
      <c r="E240" s="146" t="s">
        <v>198</v>
      </c>
      <c r="F240" s="146"/>
      <c r="G240" s="147"/>
      <c r="H240" s="147"/>
      <c r="I240" s="147"/>
      <c r="J240" s="147"/>
      <c r="K240" s="147"/>
      <c r="L240" s="147"/>
    </row>
    <row r="241" spans="1:13" x14ac:dyDescent="0.25">
      <c r="A241" s="146"/>
      <c r="B241" s="138"/>
      <c r="C241" s="138"/>
      <c r="D241" s="145" t="s">
        <v>445</v>
      </c>
      <c r="E241" s="146" t="s">
        <v>198</v>
      </c>
      <c r="F241" s="146"/>
      <c r="G241" s="147"/>
      <c r="H241" s="147"/>
      <c r="I241" s="147"/>
      <c r="J241" s="147"/>
      <c r="K241" s="147"/>
      <c r="L241" s="147"/>
    </row>
    <row r="242" spans="1:13" x14ac:dyDescent="0.25">
      <c r="A242" s="146"/>
      <c r="B242" s="138"/>
      <c r="C242" s="138"/>
      <c r="D242" s="146" t="s">
        <v>432</v>
      </c>
      <c r="E242" s="146" t="s">
        <v>432</v>
      </c>
      <c r="F242" s="146"/>
      <c r="G242" s="147"/>
      <c r="H242" s="147"/>
      <c r="I242" s="147"/>
      <c r="J242" s="147"/>
      <c r="K242" s="147"/>
      <c r="L242" s="147"/>
    </row>
    <row r="244" spans="1:13" ht="25.5" x14ac:dyDescent="0.25">
      <c r="A244" s="79" t="s">
        <v>2</v>
      </c>
      <c r="B244" s="80" t="s">
        <v>181</v>
      </c>
      <c r="C244" s="80" t="s">
        <v>431</v>
      </c>
      <c r="D244" s="80" t="s">
        <v>419</v>
      </c>
      <c r="E244" s="81" t="s">
        <v>430</v>
      </c>
      <c r="F244" s="82"/>
      <c r="G244" s="80" t="s">
        <v>420</v>
      </c>
      <c r="H244" s="80" t="s">
        <v>446</v>
      </c>
      <c r="I244" s="80" t="s">
        <v>421</v>
      </c>
      <c r="J244" s="80" t="s">
        <v>422</v>
      </c>
      <c r="K244" s="80" t="s">
        <v>423</v>
      </c>
      <c r="L244" s="80" t="s">
        <v>424</v>
      </c>
      <c r="M244" s="80" t="s">
        <v>154</v>
      </c>
    </row>
    <row r="245" spans="1:13" x14ac:dyDescent="0.25">
      <c r="A245" s="146">
        <v>17</v>
      </c>
      <c r="B245" s="138"/>
      <c r="C245" s="138"/>
      <c r="D245" s="83"/>
      <c r="E245" s="142" t="s">
        <v>179</v>
      </c>
      <c r="F245" s="84" t="s">
        <v>194</v>
      </c>
      <c r="G245" s="85"/>
      <c r="H245" s="85"/>
      <c r="I245" s="85"/>
      <c r="J245" s="85"/>
      <c r="K245" s="85"/>
      <c r="L245" s="85"/>
      <c r="M245" s="86">
        <f>SUM(G245:L245)</f>
        <v>0</v>
      </c>
    </row>
    <row r="246" spans="1:13" x14ac:dyDescent="0.25">
      <c r="A246" s="146"/>
      <c r="B246" s="138"/>
      <c r="C246" s="138"/>
      <c r="D246" s="83"/>
      <c r="E246" s="143"/>
      <c r="F246" s="84" t="s">
        <v>195</v>
      </c>
      <c r="G246" s="85"/>
      <c r="H246" s="85"/>
      <c r="I246" s="85"/>
      <c r="J246" s="85"/>
      <c r="K246" s="85"/>
      <c r="L246" s="85"/>
      <c r="M246" s="86">
        <f t="shared" ref="M246:M253" si="101">SUM(G246:L246)</f>
        <v>0</v>
      </c>
    </row>
    <row r="247" spans="1:13" x14ac:dyDescent="0.25">
      <c r="A247" s="146"/>
      <c r="B247" s="138"/>
      <c r="C247" s="138"/>
      <c r="D247" s="83"/>
      <c r="E247" s="143"/>
      <c r="F247" s="84" t="s">
        <v>196</v>
      </c>
      <c r="G247" s="85"/>
      <c r="H247" s="85"/>
      <c r="I247" s="85"/>
      <c r="J247" s="85"/>
      <c r="K247" s="85"/>
      <c r="L247" s="85"/>
      <c r="M247" s="86">
        <f t="shared" si="101"/>
        <v>0</v>
      </c>
    </row>
    <row r="248" spans="1:13" x14ac:dyDescent="0.25">
      <c r="A248" s="146"/>
      <c r="B248" s="138"/>
      <c r="C248" s="138"/>
      <c r="D248" s="83"/>
      <c r="E248" s="144"/>
      <c r="F248" s="88" t="s">
        <v>425</v>
      </c>
      <c r="G248" s="89">
        <f t="shared" ref="G248" si="102">SUM(G245:G247)</f>
        <v>0</v>
      </c>
      <c r="H248" s="89">
        <f t="shared" ref="H248" si="103">SUM(H245:H247)</f>
        <v>0</v>
      </c>
      <c r="I248" s="89">
        <f t="shared" ref="I248:K248" si="104">SUM(I245:I247)</f>
        <v>0</v>
      </c>
      <c r="J248" s="89">
        <f t="shared" si="104"/>
        <v>0</v>
      </c>
      <c r="K248" s="89">
        <f t="shared" si="104"/>
        <v>0</v>
      </c>
      <c r="L248" s="89">
        <f>SUM(L245:L247)</f>
        <v>0</v>
      </c>
      <c r="M248" s="89">
        <f t="shared" si="101"/>
        <v>0</v>
      </c>
    </row>
    <row r="249" spans="1:13" x14ac:dyDescent="0.25">
      <c r="A249" s="146"/>
      <c r="B249" s="138"/>
      <c r="C249" s="138"/>
      <c r="D249" s="83"/>
      <c r="E249" s="142" t="s">
        <v>427</v>
      </c>
      <c r="F249" s="84" t="s">
        <v>194</v>
      </c>
      <c r="G249" s="85"/>
      <c r="H249" s="85"/>
      <c r="I249" s="85"/>
      <c r="J249" s="85"/>
      <c r="K249" s="85"/>
      <c r="L249" s="85"/>
      <c r="M249" s="86">
        <f t="shared" si="101"/>
        <v>0</v>
      </c>
    </row>
    <row r="250" spans="1:13" x14ac:dyDescent="0.25">
      <c r="A250" s="146"/>
      <c r="B250" s="138"/>
      <c r="C250" s="138"/>
      <c r="D250" s="83"/>
      <c r="E250" s="143"/>
      <c r="F250" s="84" t="s">
        <v>195</v>
      </c>
      <c r="G250" s="85"/>
      <c r="H250" s="85"/>
      <c r="I250" s="85"/>
      <c r="J250" s="85"/>
      <c r="K250" s="85"/>
      <c r="L250" s="85"/>
      <c r="M250" s="86">
        <f t="shared" si="101"/>
        <v>0</v>
      </c>
    </row>
    <row r="251" spans="1:13" x14ac:dyDescent="0.25">
      <c r="A251" s="146"/>
      <c r="B251" s="138"/>
      <c r="C251" s="138"/>
      <c r="D251" s="83"/>
      <c r="E251" s="143"/>
      <c r="F251" s="84" t="s">
        <v>196</v>
      </c>
      <c r="G251" s="85"/>
      <c r="H251" s="85"/>
      <c r="I251" s="85"/>
      <c r="J251" s="85"/>
      <c r="K251" s="85"/>
      <c r="L251" s="85"/>
      <c r="M251" s="86">
        <f t="shared" si="101"/>
        <v>0</v>
      </c>
    </row>
    <row r="252" spans="1:13" x14ac:dyDescent="0.25">
      <c r="A252" s="146"/>
      <c r="B252" s="138"/>
      <c r="C252" s="138"/>
      <c r="D252" s="83"/>
      <c r="E252" s="144"/>
      <c r="F252" s="88" t="s">
        <v>426</v>
      </c>
      <c r="G252" s="89">
        <f>SUM(G249:G251)</f>
        <v>0</v>
      </c>
      <c r="H252" s="89">
        <f>SUM(H249:H251)</f>
        <v>0</v>
      </c>
      <c r="I252" s="89">
        <f t="shared" ref="I252:K252" si="105">SUM(I249:I251)</f>
        <v>0</v>
      </c>
      <c r="J252" s="89">
        <f t="shared" si="105"/>
        <v>0</v>
      </c>
      <c r="K252" s="89">
        <f t="shared" si="105"/>
        <v>0</v>
      </c>
      <c r="L252" s="89">
        <f>SUM(L249:L251)</f>
        <v>0</v>
      </c>
      <c r="M252" s="89">
        <f t="shared" si="101"/>
        <v>0</v>
      </c>
    </row>
    <row r="253" spans="1:13" x14ac:dyDescent="0.25">
      <c r="A253" s="146"/>
      <c r="B253" s="138"/>
      <c r="C253" s="138"/>
      <c r="D253" s="83"/>
      <c r="E253" s="139" t="s">
        <v>428</v>
      </c>
      <c r="F253" s="139"/>
      <c r="G253" s="90">
        <f t="shared" ref="G253:L253" si="106">SUM(G248,G252)</f>
        <v>0</v>
      </c>
      <c r="H253" s="90">
        <f t="shared" si="106"/>
        <v>0</v>
      </c>
      <c r="I253" s="90">
        <f t="shared" si="106"/>
        <v>0</v>
      </c>
      <c r="J253" s="90">
        <f t="shared" si="106"/>
        <v>0</v>
      </c>
      <c r="K253" s="90">
        <f t="shared" si="106"/>
        <v>0</v>
      </c>
      <c r="L253" s="90">
        <f t="shared" si="106"/>
        <v>0</v>
      </c>
      <c r="M253" s="90">
        <f t="shared" si="101"/>
        <v>0</v>
      </c>
    </row>
    <row r="254" spans="1:13" x14ac:dyDescent="0.25">
      <c r="A254" s="146"/>
      <c r="B254" s="138"/>
      <c r="C254" s="138"/>
      <c r="D254" s="146" t="s">
        <v>182</v>
      </c>
      <c r="E254" s="146"/>
      <c r="F254" s="146"/>
      <c r="G254" s="147"/>
      <c r="H254" s="147"/>
      <c r="I254" s="147"/>
      <c r="J254" s="147"/>
      <c r="K254" s="147"/>
      <c r="L254" s="147"/>
    </row>
    <row r="255" spans="1:13" x14ac:dyDescent="0.25">
      <c r="A255" s="146"/>
      <c r="B255" s="138"/>
      <c r="C255" s="138"/>
      <c r="D255" s="146" t="s">
        <v>198</v>
      </c>
      <c r="E255" s="146" t="s">
        <v>198</v>
      </c>
      <c r="F255" s="146"/>
      <c r="G255" s="147"/>
      <c r="H255" s="147"/>
      <c r="I255" s="147"/>
      <c r="J255" s="147"/>
      <c r="K255" s="147"/>
      <c r="L255" s="147"/>
    </row>
    <row r="256" spans="1:13" x14ac:dyDescent="0.25">
      <c r="A256" s="146"/>
      <c r="B256" s="138"/>
      <c r="C256" s="138"/>
      <c r="D256" s="145" t="s">
        <v>445</v>
      </c>
      <c r="E256" s="146" t="s">
        <v>198</v>
      </c>
      <c r="F256" s="146"/>
      <c r="G256" s="147"/>
      <c r="H256" s="147"/>
      <c r="I256" s="147"/>
      <c r="J256" s="147"/>
      <c r="K256" s="147"/>
      <c r="L256" s="147"/>
    </row>
    <row r="257" spans="1:13" x14ac:dyDescent="0.25">
      <c r="A257" s="146"/>
      <c r="B257" s="138"/>
      <c r="C257" s="138"/>
      <c r="D257" s="146" t="s">
        <v>432</v>
      </c>
      <c r="E257" s="146" t="s">
        <v>432</v>
      </c>
      <c r="F257" s="146"/>
      <c r="G257" s="147"/>
      <c r="H257" s="147"/>
      <c r="I257" s="147"/>
      <c r="J257" s="147"/>
      <c r="K257" s="147"/>
      <c r="L257" s="147"/>
    </row>
    <row r="259" spans="1:13" ht="25.5" x14ac:dyDescent="0.25">
      <c r="A259" s="79" t="s">
        <v>2</v>
      </c>
      <c r="B259" s="80" t="s">
        <v>181</v>
      </c>
      <c r="C259" s="80" t="s">
        <v>431</v>
      </c>
      <c r="D259" s="80" t="s">
        <v>419</v>
      </c>
      <c r="E259" s="81" t="s">
        <v>430</v>
      </c>
      <c r="F259" s="82"/>
      <c r="G259" s="80" t="s">
        <v>420</v>
      </c>
      <c r="H259" s="80" t="s">
        <v>446</v>
      </c>
      <c r="I259" s="80" t="s">
        <v>421</v>
      </c>
      <c r="J259" s="80" t="s">
        <v>422</v>
      </c>
      <c r="K259" s="80" t="s">
        <v>423</v>
      </c>
      <c r="L259" s="80" t="s">
        <v>424</v>
      </c>
      <c r="M259" s="80" t="s">
        <v>154</v>
      </c>
    </row>
    <row r="260" spans="1:13" x14ac:dyDescent="0.25">
      <c r="A260" s="146">
        <v>18</v>
      </c>
      <c r="B260" s="138"/>
      <c r="C260" s="138"/>
      <c r="D260" s="83"/>
      <c r="E260" s="142" t="s">
        <v>179</v>
      </c>
      <c r="F260" s="84" t="s">
        <v>194</v>
      </c>
      <c r="G260" s="85"/>
      <c r="H260" s="85"/>
      <c r="I260" s="85"/>
      <c r="J260" s="85"/>
      <c r="K260" s="85"/>
      <c r="L260" s="85"/>
      <c r="M260" s="86">
        <f>SUM(G260:L260)</f>
        <v>0</v>
      </c>
    </row>
    <row r="261" spans="1:13" x14ac:dyDescent="0.25">
      <c r="A261" s="146"/>
      <c r="B261" s="138"/>
      <c r="C261" s="138"/>
      <c r="D261" s="83"/>
      <c r="E261" s="143"/>
      <c r="F261" s="84" t="s">
        <v>195</v>
      </c>
      <c r="G261" s="85"/>
      <c r="H261" s="85"/>
      <c r="I261" s="85"/>
      <c r="J261" s="85"/>
      <c r="K261" s="85"/>
      <c r="L261" s="85"/>
      <c r="M261" s="86">
        <f t="shared" ref="M261:M268" si="107">SUM(G261:L261)</f>
        <v>0</v>
      </c>
    </row>
    <row r="262" spans="1:13" x14ac:dyDescent="0.25">
      <c r="A262" s="146"/>
      <c r="B262" s="138"/>
      <c r="C262" s="138"/>
      <c r="D262" s="83"/>
      <c r="E262" s="143"/>
      <c r="F262" s="84" t="s">
        <v>196</v>
      </c>
      <c r="G262" s="85"/>
      <c r="H262" s="85"/>
      <c r="I262" s="85"/>
      <c r="J262" s="85"/>
      <c r="K262" s="85"/>
      <c r="L262" s="85"/>
      <c r="M262" s="86">
        <f t="shared" si="107"/>
        <v>0</v>
      </c>
    </row>
    <row r="263" spans="1:13" x14ac:dyDescent="0.25">
      <c r="A263" s="146"/>
      <c r="B263" s="138"/>
      <c r="C263" s="138"/>
      <c r="D263" s="83"/>
      <c r="E263" s="144"/>
      <c r="F263" s="88" t="s">
        <v>425</v>
      </c>
      <c r="G263" s="89">
        <f t="shared" ref="G263" si="108">SUM(G260:G262)</f>
        <v>0</v>
      </c>
      <c r="H263" s="89">
        <f t="shared" ref="H263" si="109">SUM(H260:H262)</f>
        <v>0</v>
      </c>
      <c r="I263" s="89">
        <f t="shared" ref="I263:K263" si="110">SUM(I260:I262)</f>
        <v>0</v>
      </c>
      <c r="J263" s="89">
        <f t="shared" si="110"/>
        <v>0</v>
      </c>
      <c r="K263" s="89">
        <f t="shared" si="110"/>
        <v>0</v>
      </c>
      <c r="L263" s="89">
        <f>SUM(L260:L262)</f>
        <v>0</v>
      </c>
      <c r="M263" s="89">
        <f t="shared" si="107"/>
        <v>0</v>
      </c>
    </row>
    <row r="264" spans="1:13" x14ac:dyDescent="0.25">
      <c r="A264" s="146"/>
      <c r="B264" s="138"/>
      <c r="C264" s="138"/>
      <c r="D264" s="83"/>
      <c r="E264" s="142" t="s">
        <v>427</v>
      </c>
      <c r="F264" s="84" t="s">
        <v>194</v>
      </c>
      <c r="G264" s="85"/>
      <c r="H264" s="85"/>
      <c r="I264" s="85"/>
      <c r="J264" s="85"/>
      <c r="K264" s="85"/>
      <c r="L264" s="85"/>
      <c r="M264" s="86">
        <f t="shared" si="107"/>
        <v>0</v>
      </c>
    </row>
    <row r="265" spans="1:13" x14ac:dyDescent="0.25">
      <c r="A265" s="146"/>
      <c r="B265" s="138"/>
      <c r="C265" s="138"/>
      <c r="D265" s="83"/>
      <c r="E265" s="143"/>
      <c r="F265" s="84" t="s">
        <v>195</v>
      </c>
      <c r="G265" s="85"/>
      <c r="H265" s="85"/>
      <c r="I265" s="85"/>
      <c r="J265" s="85"/>
      <c r="K265" s="85"/>
      <c r="L265" s="85"/>
      <c r="M265" s="86">
        <f t="shared" si="107"/>
        <v>0</v>
      </c>
    </row>
    <row r="266" spans="1:13" x14ac:dyDescent="0.25">
      <c r="A266" s="146"/>
      <c r="B266" s="138"/>
      <c r="C266" s="138"/>
      <c r="D266" s="83"/>
      <c r="E266" s="143"/>
      <c r="F266" s="84" t="s">
        <v>196</v>
      </c>
      <c r="G266" s="85"/>
      <c r="H266" s="85"/>
      <c r="I266" s="85"/>
      <c r="J266" s="85"/>
      <c r="K266" s="85"/>
      <c r="L266" s="85"/>
      <c r="M266" s="86">
        <f t="shared" si="107"/>
        <v>0</v>
      </c>
    </row>
    <row r="267" spans="1:13" x14ac:dyDescent="0.25">
      <c r="A267" s="146"/>
      <c r="B267" s="138"/>
      <c r="C267" s="138"/>
      <c r="D267" s="83"/>
      <c r="E267" s="144"/>
      <c r="F267" s="88" t="s">
        <v>426</v>
      </c>
      <c r="G267" s="89">
        <f>SUM(G264:G266)</f>
        <v>0</v>
      </c>
      <c r="H267" s="89">
        <f>SUM(H264:H266)</f>
        <v>0</v>
      </c>
      <c r="I267" s="89">
        <f t="shared" ref="I267:K267" si="111">SUM(I264:I266)</f>
        <v>0</v>
      </c>
      <c r="J267" s="89">
        <f t="shared" si="111"/>
        <v>0</v>
      </c>
      <c r="K267" s="89">
        <f t="shared" si="111"/>
        <v>0</v>
      </c>
      <c r="L267" s="89">
        <f>SUM(L264:L266)</f>
        <v>0</v>
      </c>
      <c r="M267" s="89">
        <f t="shared" si="107"/>
        <v>0</v>
      </c>
    </row>
    <row r="268" spans="1:13" x14ac:dyDescent="0.25">
      <c r="A268" s="146"/>
      <c r="B268" s="138"/>
      <c r="C268" s="138"/>
      <c r="D268" s="83"/>
      <c r="E268" s="139" t="s">
        <v>428</v>
      </c>
      <c r="F268" s="139"/>
      <c r="G268" s="90">
        <f t="shared" ref="G268:L268" si="112">SUM(G263,G267)</f>
        <v>0</v>
      </c>
      <c r="H268" s="90">
        <f t="shared" si="112"/>
        <v>0</v>
      </c>
      <c r="I268" s="90">
        <f t="shared" si="112"/>
        <v>0</v>
      </c>
      <c r="J268" s="90">
        <f t="shared" si="112"/>
        <v>0</v>
      </c>
      <c r="K268" s="90">
        <f t="shared" si="112"/>
        <v>0</v>
      </c>
      <c r="L268" s="90">
        <f t="shared" si="112"/>
        <v>0</v>
      </c>
      <c r="M268" s="90">
        <f t="shared" si="107"/>
        <v>0</v>
      </c>
    </row>
    <row r="269" spans="1:13" x14ac:dyDescent="0.25">
      <c r="A269" s="146"/>
      <c r="B269" s="138"/>
      <c r="C269" s="138"/>
      <c r="D269" s="146" t="s">
        <v>182</v>
      </c>
      <c r="E269" s="146"/>
      <c r="F269" s="146"/>
      <c r="G269" s="147"/>
      <c r="H269" s="147"/>
      <c r="I269" s="147"/>
      <c r="J269" s="147"/>
      <c r="K269" s="147"/>
      <c r="L269" s="147"/>
    </row>
    <row r="270" spans="1:13" x14ac:dyDescent="0.25">
      <c r="A270" s="146"/>
      <c r="B270" s="138"/>
      <c r="C270" s="138"/>
      <c r="D270" s="146" t="s">
        <v>198</v>
      </c>
      <c r="E270" s="146" t="s">
        <v>198</v>
      </c>
      <c r="F270" s="146"/>
      <c r="G270" s="147"/>
      <c r="H270" s="147"/>
      <c r="I270" s="147"/>
      <c r="J270" s="147"/>
      <c r="K270" s="147"/>
      <c r="L270" s="147"/>
    </row>
    <row r="271" spans="1:13" x14ac:dyDescent="0.25">
      <c r="A271" s="146"/>
      <c r="B271" s="138"/>
      <c r="C271" s="138"/>
      <c r="D271" s="145" t="s">
        <v>445</v>
      </c>
      <c r="E271" s="146" t="s">
        <v>198</v>
      </c>
      <c r="F271" s="146"/>
      <c r="G271" s="147"/>
      <c r="H271" s="147"/>
      <c r="I271" s="147"/>
      <c r="J271" s="147"/>
      <c r="K271" s="147"/>
      <c r="L271" s="147"/>
    </row>
    <row r="272" spans="1:13" x14ac:dyDescent="0.25">
      <c r="A272" s="146"/>
      <c r="B272" s="138"/>
      <c r="C272" s="138"/>
      <c r="D272" s="146" t="s">
        <v>432</v>
      </c>
      <c r="E272" s="146" t="s">
        <v>432</v>
      </c>
      <c r="F272" s="146"/>
      <c r="G272" s="147"/>
      <c r="H272" s="147"/>
      <c r="I272" s="147"/>
      <c r="J272" s="147"/>
      <c r="K272" s="147"/>
      <c r="L272" s="147"/>
    </row>
    <row r="274" spans="1:13" ht="25.5" x14ac:dyDescent="0.25">
      <c r="A274" s="79" t="s">
        <v>2</v>
      </c>
      <c r="B274" s="80" t="s">
        <v>181</v>
      </c>
      <c r="C274" s="80" t="s">
        <v>431</v>
      </c>
      <c r="D274" s="80" t="s">
        <v>419</v>
      </c>
      <c r="E274" s="81" t="s">
        <v>430</v>
      </c>
      <c r="F274" s="82"/>
      <c r="G274" s="80" t="s">
        <v>420</v>
      </c>
      <c r="H274" s="80" t="s">
        <v>446</v>
      </c>
      <c r="I274" s="80" t="s">
        <v>421</v>
      </c>
      <c r="J274" s="80" t="s">
        <v>422</v>
      </c>
      <c r="K274" s="80" t="s">
        <v>423</v>
      </c>
      <c r="L274" s="80" t="s">
        <v>424</v>
      </c>
      <c r="M274" s="80" t="s">
        <v>154</v>
      </c>
    </row>
    <row r="275" spans="1:13" x14ac:dyDescent="0.25">
      <c r="A275" s="146">
        <v>19</v>
      </c>
      <c r="B275" s="138"/>
      <c r="C275" s="138"/>
      <c r="D275" s="83"/>
      <c r="E275" s="142" t="s">
        <v>179</v>
      </c>
      <c r="F275" s="84" t="s">
        <v>194</v>
      </c>
      <c r="G275" s="85"/>
      <c r="H275" s="85"/>
      <c r="I275" s="85"/>
      <c r="J275" s="85"/>
      <c r="K275" s="85"/>
      <c r="L275" s="85"/>
      <c r="M275" s="86">
        <f>SUM(G275:L275)</f>
        <v>0</v>
      </c>
    </row>
    <row r="276" spans="1:13" x14ac:dyDescent="0.25">
      <c r="A276" s="146"/>
      <c r="B276" s="138"/>
      <c r="C276" s="138"/>
      <c r="D276" s="83"/>
      <c r="E276" s="143"/>
      <c r="F276" s="84" t="s">
        <v>195</v>
      </c>
      <c r="G276" s="85"/>
      <c r="H276" s="85"/>
      <c r="I276" s="85"/>
      <c r="J276" s="85"/>
      <c r="K276" s="85"/>
      <c r="L276" s="85"/>
      <c r="M276" s="86">
        <f t="shared" ref="M276:M283" si="113">SUM(G276:L276)</f>
        <v>0</v>
      </c>
    </row>
    <row r="277" spans="1:13" x14ac:dyDescent="0.25">
      <c r="A277" s="146"/>
      <c r="B277" s="138"/>
      <c r="C277" s="138"/>
      <c r="D277" s="83"/>
      <c r="E277" s="143"/>
      <c r="F277" s="84" t="s">
        <v>196</v>
      </c>
      <c r="G277" s="85"/>
      <c r="H277" s="85"/>
      <c r="I277" s="85"/>
      <c r="J277" s="85"/>
      <c r="K277" s="85"/>
      <c r="L277" s="85"/>
      <c r="M277" s="86">
        <f t="shared" si="113"/>
        <v>0</v>
      </c>
    </row>
    <row r="278" spans="1:13" x14ac:dyDescent="0.25">
      <c r="A278" s="146"/>
      <c r="B278" s="138"/>
      <c r="C278" s="138"/>
      <c r="D278" s="83"/>
      <c r="E278" s="144"/>
      <c r="F278" s="88" t="s">
        <v>425</v>
      </c>
      <c r="G278" s="89">
        <f t="shared" ref="G278" si="114">SUM(G275:G277)</f>
        <v>0</v>
      </c>
      <c r="H278" s="89">
        <f t="shared" ref="H278" si="115">SUM(H275:H277)</f>
        <v>0</v>
      </c>
      <c r="I278" s="89">
        <f t="shared" ref="I278:K278" si="116">SUM(I275:I277)</f>
        <v>0</v>
      </c>
      <c r="J278" s="89">
        <f t="shared" si="116"/>
        <v>0</v>
      </c>
      <c r="K278" s="89">
        <f t="shared" si="116"/>
        <v>0</v>
      </c>
      <c r="L278" s="89">
        <f>SUM(L275:L277)</f>
        <v>0</v>
      </c>
      <c r="M278" s="89">
        <f t="shared" si="113"/>
        <v>0</v>
      </c>
    </row>
    <row r="279" spans="1:13" x14ac:dyDescent="0.25">
      <c r="A279" s="146"/>
      <c r="B279" s="138"/>
      <c r="C279" s="138"/>
      <c r="D279" s="83"/>
      <c r="E279" s="142" t="s">
        <v>427</v>
      </c>
      <c r="F279" s="84" t="s">
        <v>194</v>
      </c>
      <c r="G279" s="85"/>
      <c r="H279" s="85"/>
      <c r="I279" s="85"/>
      <c r="J279" s="85"/>
      <c r="K279" s="85"/>
      <c r="L279" s="85"/>
      <c r="M279" s="86">
        <f t="shared" si="113"/>
        <v>0</v>
      </c>
    </row>
    <row r="280" spans="1:13" x14ac:dyDescent="0.25">
      <c r="A280" s="146"/>
      <c r="B280" s="138"/>
      <c r="C280" s="138"/>
      <c r="D280" s="83"/>
      <c r="E280" s="143"/>
      <c r="F280" s="84" t="s">
        <v>195</v>
      </c>
      <c r="G280" s="85"/>
      <c r="H280" s="85"/>
      <c r="I280" s="85"/>
      <c r="J280" s="85"/>
      <c r="K280" s="85"/>
      <c r="L280" s="85"/>
      <c r="M280" s="86">
        <f t="shared" si="113"/>
        <v>0</v>
      </c>
    </row>
    <row r="281" spans="1:13" x14ac:dyDescent="0.25">
      <c r="A281" s="146"/>
      <c r="B281" s="138"/>
      <c r="C281" s="138"/>
      <c r="D281" s="83"/>
      <c r="E281" s="143"/>
      <c r="F281" s="84" t="s">
        <v>196</v>
      </c>
      <c r="G281" s="85"/>
      <c r="H281" s="85"/>
      <c r="I281" s="85"/>
      <c r="J281" s="85"/>
      <c r="K281" s="85"/>
      <c r="L281" s="85"/>
      <c r="M281" s="86">
        <f t="shared" si="113"/>
        <v>0</v>
      </c>
    </row>
    <row r="282" spans="1:13" x14ac:dyDescent="0.25">
      <c r="A282" s="146"/>
      <c r="B282" s="138"/>
      <c r="C282" s="138"/>
      <c r="D282" s="83"/>
      <c r="E282" s="144"/>
      <c r="F282" s="88" t="s">
        <v>426</v>
      </c>
      <c r="G282" s="89">
        <f>SUM(G279:G281)</f>
        <v>0</v>
      </c>
      <c r="H282" s="89">
        <f>SUM(H279:H281)</f>
        <v>0</v>
      </c>
      <c r="I282" s="89">
        <f t="shared" ref="I282:K282" si="117">SUM(I279:I281)</f>
        <v>0</v>
      </c>
      <c r="J282" s="89">
        <f t="shared" si="117"/>
        <v>0</v>
      </c>
      <c r="K282" s="89">
        <f t="shared" si="117"/>
        <v>0</v>
      </c>
      <c r="L282" s="89">
        <f>SUM(L279:L281)</f>
        <v>0</v>
      </c>
      <c r="M282" s="89">
        <f t="shared" si="113"/>
        <v>0</v>
      </c>
    </row>
    <row r="283" spans="1:13" x14ac:dyDescent="0.25">
      <c r="A283" s="146"/>
      <c r="B283" s="138"/>
      <c r="C283" s="138"/>
      <c r="D283" s="83"/>
      <c r="E283" s="139" t="s">
        <v>428</v>
      </c>
      <c r="F283" s="139"/>
      <c r="G283" s="90">
        <f t="shared" ref="G283:L283" si="118">SUM(G278,G282)</f>
        <v>0</v>
      </c>
      <c r="H283" s="90">
        <f t="shared" si="118"/>
        <v>0</v>
      </c>
      <c r="I283" s="90">
        <f t="shared" si="118"/>
        <v>0</v>
      </c>
      <c r="J283" s="90">
        <f t="shared" si="118"/>
        <v>0</v>
      </c>
      <c r="K283" s="90">
        <f t="shared" si="118"/>
        <v>0</v>
      </c>
      <c r="L283" s="90">
        <f t="shared" si="118"/>
        <v>0</v>
      </c>
      <c r="M283" s="90">
        <f t="shared" si="113"/>
        <v>0</v>
      </c>
    </row>
    <row r="284" spans="1:13" x14ac:dyDescent="0.25">
      <c r="A284" s="146"/>
      <c r="B284" s="138"/>
      <c r="C284" s="138"/>
      <c r="D284" s="146" t="s">
        <v>182</v>
      </c>
      <c r="E284" s="146"/>
      <c r="F284" s="146"/>
      <c r="G284" s="147"/>
      <c r="H284" s="147"/>
      <c r="I284" s="147"/>
      <c r="J284" s="147"/>
      <c r="K284" s="147"/>
      <c r="L284" s="147"/>
    </row>
    <row r="285" spans="1:13" x14ac:dyDescent="0.25">
      <c r="A285" s="146"/>
      <c r="B285" s="138"/>
      <c r="C285" s="138"/>
      <c r="D285" s="146" t="s">
        <v>198</v>
      </c>
      <c r="E285" s="146" t="s">
        <v>198</v>
      </c>
      <c r="F285" s="146"/>
      <c r="G285" s="147"/>
      <c r="H285" s="147"/>
      <c r="I285" s="147"/>
      <c r="J285" s="147"/>
      <c r="K285" s="147"/>
      <c r="L285" s="147"/>
    </row>
    <row r="286" spans="1:13" x14ac:dyDescent="0.25">
      <c r="A286" s="146"/>
      <c r="B286" s="138"/>
      <c r="C286" s="138"/>
      <c r="D286" s="145" t="s">
        <v>445</v>
      </c>
      <c r="E286" s="146" t="s">
        <v>198</v>
      </c>
      <c r="F286" s="146"/>
      <c r="G286" s="147"/>
      <c r="H286" s="147"/>
      <c r="I286" s="147"/>
      <c r="J286" s="147"/>
      <c r="K286" s="147"/>
      <c r="L286" s="147"/>
    </row>
    <row r="287" spans="1:13" x14ac:dyDescent="0.25">
      <c r="A287" s="146"/>
      <c r="B287" s="138"/>
      <c r="C287" s="138"/>
      <c r="D287" s="146" t="s">
        <v>432</v>
      </c>
      <c r="E287" s="146" t="s">
        <v>432</v>
      </c>
      <c r="F287" s="146"/>
      <c r="G287" s="147"/>
      <c r="H287" s="147"/>
      <c r="I287" s="147"/>
      <c r="J287" s="147"/>
      <c r="K287" s="147"/>
      <c r="L287" s="147"/>
    </row>
    <row r="289" spans="1:13" ht="25.5" x14ac:dyDescent="0.25">
      <c r="A289" s="79" t="s">
        <v>2</v>
      </c>
      <c r="B289" s="80" t="s">
        <v>181</v>
      </c>
      <c r="C289" s="80" t="s">
        <v>431</v>
      </c>
      <c r="D289" s="80" t="s">
        <v>419</v>
      </c>
      <c r="E289" s="81" t="s">
        <v>430</v>
      </c>
      <c r="F289" s="82"/>
      <c r="G289" s="80" t="s">
        <v>420</v>
      </c>
      <c r="H289" s="80" t="s">
        <v>446</v>
      </c>
      <c r="I289" s="80" t="s">
        <v>421</v>
      </c>
      <c r="J289" s="80" t="s">
        <v>422</v>
      </c>
      <c r="K289" s="80" t="s">
        <v>423</v>
      </c>
      <c r="L289" s="80" t="s">
        <v>424</v>
      </c>
      <c r="M289" s="80" t="s">
        <v>154</v>
      </c>
    </row>
    <row r="290" spans="1:13" x14ac:dyDescent="0.25">
      <c r="A290" s="146">
        <v>20</v>
      </c>
      <c r="B290" s="138"/>
      <c r="C290" s="138"/>
      <c r="D290" s="83"/>
      <c r="E290" s="142" t="s">
        <v>179</v>
      </c>
      <c r="F290" s="84" t="s">
        <v>194</v>
      </c>
      <c r="G290" s="85"/>
      <c r="H290" s="85"/>
      <c r="I290" s="85"/>
      <c r="J290" s="85"/>
      <c r="K290" s="85"/>
      <c r="L290" s="85"/>
      <c r="M290" s="86">
        <f>SUM(G290:L290)</f>
        <v>0</v>
      </c>
    </row>
    <row r="291" spans="1:13" x14ac:dyDescent="0.25">
      <c r="A291" s="146"/>
      <c r="B291" s="138"/>
      <c r="C291" s="138"/>
      <c r="D291" s="83"/>
      <c r="E291" s="143"/>
      <c r="F291" s="84" t="s">
        <v>195</v>
      </c>
      <c r="G291" s="85"/>
      <c r="H291" s="85"/>
      <c r="I291" s="85"/>
      <c r="J291" s="85"/>
      <c r="K291" s="85"/>
      <c r="L291" s="85"/>
      <c r="M291" s="86">
        <f t="shared" ref="M291:M298" si="119">SUM(G291:L291)</f>
        <v>0</v>
      </c>
    </row>
    <row r="292" spans="1:13" x14ac:dyDescent="0.25">
      <c r="A292" s="146"/>
      <c r="B292" s="138"/>
      <c r="C292" s="138"/>
      <c r="D292" s="83"/>
      <c r="E292" s="143"/>
      <c r="F292" s="84" t="s">
        <v>196</v>
      </c>
      <c r="G292" s="85"/>
      <c r="H292" s="85"/>
      <c r="I292" s="85"/>
      <c r="J292" s="85"/>
      <c r="K292" s="85"/>
      <c r="L292" s="85"/>
      <c r="M292" s="86">
        <f t="shared" si="119"/>
        <v>0</v>
      </c>
    </row>
    <row r="293" spans="1:13" x14ac:dyDescent="0.25">
      <c r="A293" s="146"/>
      <c r="B293" s="138"/>
      <c r="C293" s="138"/>
      <c r="D293" s="83"/>
      <c r="E293" s="144"/>
      <c r="F293" s="88" t="s">
        <v>425</v>
      </c>
      <c r="G293" s="89">
        <f t="shared" ref="G293" si="120">SUM(G290:G292)</f>
        <v>0</v>
      </c>
      <c r="H293" s="89">
        <f t="shared" ref="H293" si="121">SUM(H290:H292)</f>
        <v>0</v>
      </c>
      <c r="I293" s="89">
        <f t="shared" ref="I293:K293" si="122">SUM(I290:I292)</f>
        <v>0</v>
      </c>
      <c r="J293" s="89">
        <f t="shared" si="122"/>
        <v>0</v>
      </c>
      <c r="K293" s="89">
        <f t="shared" si="122"/>
        <v>0</v>
      </c>
      <c r="L293" s="89">
        <f>SUM(L290:L292)</f>
        <v>0</v>
      </c>
      <c r="M293" s="89">
        <f t="shared" si="119"/>
        <v>0</v>
      </c>
    </row>
    <row r="294" spans="1:13" x14ac:dyDescent="0.25">
      <c r="A294" s="146"/>
      <c r="B294" s="138"/>
      <c r="C294" s="138"/>
      <c r="D294" s="83"/>
      <c r="E294" s="142" t="s">
        <v>427</v>
      </c>
      <c r="F294" s="84" t="s">
        <v>194</v>
      </c>
      <c r="G294" s="85"/>
      <c r="H294" s="85"/>
      <c r="I294" s="85"/>
      <c r="J294" s="85"/>
      <c r="K294" s="85"/>
      <c r="L294" s="85"/>
      <c r="M294" s="86">
        <f t="shared" si="119"/>
        <v>0</v>
      </c>
    </row>
    <row r="295" spans="1:13" x14ac:dyDescent="0.25">
      <c r="A295" s="146"/>
      <c r="B295" s="138"/>
      <c r="C295" s="138"/>
      <c r="D295" s="83"/>
      <c r="E295" s="143"/>
      <c r="F295" s="84" t="s">
        <v>195</v>
      </c>
      <c r="G295" s="85"/>
      <c r="H295" s="85"/>
      <c r="I295" s="85"/>
      <c r="J295" s="85"/>
      <c r="K295" s="85"/>
      <c r="L295" s="85"/>
      <c r="M295" s="86">
        <f t="shared" si="119"/>
        <v>0</v>
      </c>
    </row>
    <row r="296" spans="1:13" x14ac:dyDescent="0.25">
      <c r="A296" s="146"/>
      <c r="B296" s="138"/>
      <c r="C296" s="138"/>
      <c r="D296" s="83"/>
      <c r="E296" s="143"/>
      <c r="F296" s="84" t="s">
        <v>196</v>
      </c>
      <c r="G296" s="85"/>
      <c r="H296" s="85"/>
      <c r="I296" s="85"/>
      <c r="J296" s="85"/>
      <c r="K296" s="85"/>
      <c r="L296" s="85"/>
      <c r="M296" s="86">
        <f t="shared" si="119"/>
        <v>0</v>
      </c>
    </row>
    <row r="297" spans="1:13" x14ac:dyDescent="0.25">
      <c r="A297" s="146"/>
      <c r="B297" s="138"/>
      <c r="C297" s="138"/>
      <c r="D297" s="83"/>
      <c r="E297" s="144"/>
      <c r="F297" s="88" t="s">
        <v>426</v>
      </c>
      <c r="G297" s="89">
        <f>SUM(G294:G296)</f>
        <v>0</v>
      </c>
      <c r="H297" s="89">
        <f>SUM(H294:H296)</f>
        <v>0</v>
      </c>
      <c r="I297" s="89">
        <f t="shared" ref="I297:K297" si="123">SUM(I294:I296)</f>
        <v>0</v>
      </c>
      <c r="J297" s="89">
        <f t="shared" si="123"/>
        <v>0</v>
      </c>
      <c r="K297" s="89">
        <f t="shared" si="123"/>
        <v>0</v>
      </c>
      <c r="L297" s="89">
        <f>SUM(L294:L296)</f>
        <v>0</v>
      </c>
      <c r="M297" s="89">
        <f t="shared" si="119"/>
        <v>0</v>
      </c>
    </row>
    <row r="298" spans="1:13" x14ac:dyDescent="0.25">
      <c r="A298" s="146"/>
      <c r="B298" s="138"/>
      <c r="C298" s="138"/>
      <c r="D298" s="83"/>
      <c r="E298" s="139" t="s">
        <v>428</v>
      </c>
      <c r="F298" s="139"/>
      <c r="G298" s="90">
        <f t="shared" ref="G298:L298" si="124">SUM(G293,G297)</f>
        <v>0</v>
      </c>
      <c r="H298" s="90">
        <f t="shared" si="124"/>
        <v>0</v>
      </c>
      <c r="I298" s="90">
        <f t="shared" si="124"/>
        <v>0</v>
      </c>
      <c r="J298" s="90">
        <f t="shared" si="124"/>
        <v>0</v>
      </c>
      <c r="K298" s="90">
        <f t="shared" si="124"/>
        <v>0</v>
      </c>
      <c r="L298" s="90">
        <f t="shared" si="124"/>
        <v>0</v>
      </c>
      <c r="M298" s="90">
        <f t="shared" si="119"/>
        <v>0</v>
      </c>
    </row>
    <row r="299" spans="1:13" x14ac:dyDescent="0.25">
      <c r="A299" s="146"/>
      <c r="B299" s="138"/>
      <c r="C299" s="138"/>
      <c r="D299" s="146" t="s">
        <v>182</v>
      </c>
      <c r="E299" s="146"/>
      <c r="F299" s="146"/>
      <c r="G299" s="147"/>
      <c r="H299" s="147"/>
      <c r="I299" s="147"/>
      <c r="J299" s="147"/>
      <c r="K299" s="147"/>
      <c r="L299" s="147"/>
    </row>
    <row r="300" spans="1:13" x14ac:dyDescent="0.25">
      <c r="A300" s="146"/>
      <c r="B300" s="138"/>
      <c r="C300" s="138"/>
      <c r="D300" s="146" t="s">
        <v>198</v>
      </c>
      <c r="E300" s="146" t="s">
        <v>198</v>
      </c>
      <c r="F300" s="146"/>
      <c r="G300" s="147"/>
      <c r="H300" s="147"/>
      <c r="I300" s="147"/>
      <c r="J300" s="147"/>
      <c r="K300" s="147"/>
      <c r="L300" s="147"/>
    </row>
    <row r="301" spans="1:13" x14ac:dyDescent="0.25">
      <c r="A301" s="146"/>
      <c r="B301" s="138"/>
      <c r="C301" s="138"/>
      <c r="D301" s="145" t="s">
        <v>445</v>
      </c>
      <c r="E301" s="146" t="s">
        <v>198</v>
      </c>
      <c r="F301" s="146"/>
      <c r="G301" s="147"/>
      <c r="H301" s="147"/>
      <c r="I301" s="147"/>
      <c r="J301" s="147"/>
      <c r="K301" s="147"/>
      <c r="L301" s="147"/>
    </row>
    <row r="302" spans="1:13" x14ac:dyDescent="0.25">
      <c r="A302" s="146"/>
      <c r="B302" s="138"/>
      <c r="C302" s="138"/>
      <c r="D302" s="146" t="s">
        <v>432</v>
      </c>
      <c r="E302" s="146" t="s">
        <v>432</v>
      </c>
      <c r="F302" s="146"/>
      <c r="G302" s="147"/>
      <c r="H302" s="147"/>
      <c r="I302" s="147"/>
      <c r="J302" s="147"/>
      <c r="K302" s="147"/>
      <c r="L302" s="147"/>
    </row>
    <row r="304" spans="1:13" ht="25.5" x14ac:dyDescent="0.25">
      <c r="A304" s="79" t="s">
        <v>2</v>
      </c>
      <c r="B304" s="80" t="s">
        <v>181</v>
      </c>
      <c r="C304" s="80" t="s">
        <v>431</v>
      </c>
      <c r="D304" s="80" t="s">
        <v>419</v>
      </c>
      <c r="E304" s="81" t="s">
        <v>430</v>
      </c>
      <c r="F304" s="82"/>
      <c r="G304" s="80" t="s">
        <v>420</v>
      </c>
      <c r="H304" s="80" t="s">
        <v>446</v>
      </c>
      <c r="I304" s="80" t="s">
        <v>421</v>
      </c>
      <c r="J304" s="80" t="s">
        <v>422</v>
      </c>
      <c r="K304" s="80" t="s">
        <v>423</v>
      </c>
      <c r="L304" s="80" t="s">
        <v>424</v>
      </c>
      <c r="M304" s="80" t="s">
        <v>154</v>
      </c>
    </row>
    <row r="305" spans="1:13" x14ac:dyDescent="0.25">
      <c r="A305" s="146">
        <v>21</v>
      </c>
      <c r="B305" s="138"/>
      <c r="C305" s="138"/>
      <c r="D305" s="83"/>
      <c r="E305" s="142" t="s">
        <v>179</v>
      </c>
      <c r="F305" s="84" t="s">
        <v>194</v>
      </c>
      <c r="G305" s="85"/>
      <c r="H305" s="85"/>
      <c r="I305" s="85"/>
      <c r="J305" s="85"/>
      <c r="K305" s="85"/>
      <c r="L305" s="85"/>
      <c r="M305" s="86">
        <f>SUM(G305:L305)</f>
        <v>0</v>
      </c>
    </row>
    <row r="306" spans="1:13" x14ac:dyDescent="0.25">
      <c r="A306" s="146"/>
      <c r="B306" s="138"/>
      <c r="C306" s="138"/>
      <c r="D306" s="83"/>
      <c r="E306" s="143"/>
      <c r="F306" s="84" t="s">
        <v>195</v>
      </c>
      <c r="G306" s="85"/>
      <c r="H306" s="85"/>
      <c r="I306" s="85"/>
      <c r="J306" s="85"/>
      <c r="K306" s="85"/>
      <c r="L306" s="85"/>
      <c r="M306" s="86">
        <f t="shared" ref="M306:M313" si="125">SUM(G306:L306)</f>
        <v>0</v>
      </c>
    </row>
    <row r="307" spans="1:13" x14ac:dyDescent="0.25">
      <c r="A307" s="146"/>
      <c r="B307" s="138"/>
      <c r="C307" s="138"/>
      <c r="D307" s="83"/>
      <c r="E307" s="143"/>
      <c r="F307" s="84" t="s">
        <v>196</v>
      </c>
      <c r="G307" s="85"/>
      <c r="H307" s="85"/>
      <c r="I307" s="85"/>
      <c r="J307" s="85"/>
      <c r="K307" s="85"/>
      <c r="L307" s="85"/>
      <c r="M307" s="86">
        <f t="shared" si="125"/>
        <v>0</v>
      </c>
    </row>
    <row r="308" spans="1:13" x14ac:dyDescent="0.25">
      <c r="A308" s="146"/>
      <c r="B308" s="138"/>
      <c r="C308" s="138"/>
      <c r="D308" s="83"/>
      <c r="E308" s="144"/>
      <c r="F308" s="88" t="s">
        <v>425</v>
      </c>
      <c r="G308" s="89">
        <f t="shared" ref="G308" si="126">SUM(G305:G307)</f>
        <v>0</v>
      </c>
      <c r="H308" s="89">
        <f t="shared" ref="H308" si="127">SUM(H305:H307)</f>
        <v>0</v>
      </c>
      <c r="I308" s="89">
        <f t="shared" ref="I308:K308" si="128">SUM(I305:I307)</f>
        <v>0</v>
      </c>
      <c r="J308" s="89">
        <f t="shared" si="128"/>
        <v>0</v>
      </c>
      <c r="K308" s="89">
        <f t="shared" si="128"/>
        <v>0</v>
      </c>
      <c r="L308" s="89">
        <f>SUM(L305:L307)</f>
        <v>0</v>
      </c>
      <c r="M308" s="89">
        <f t="shared" si="125"/>
        <v>0</v>
      </c>
    </row>
    <row r="309" spans="1:13" x14ac:dyDescent="0.25">
      <c r="A309" s="146"/>
      <c r="B309" s="138"/>
      <c r="C309" s="138"/>
      <c r="D309" s="83"/>
      <c r="E309" s="142" t="s">
        <v>427</v>
      </c>
      <c r="F309" s="84" t="s">
        <v>194</v>
      </c>
      <c r="G309" s="85"/>
      <c r="H309" s="85"/>
      <c r="I309" s="85"/>
      <c r="J309" s="85"/>
      <c r="K309" s="85"/>
      <c r="L309" s="85"/>
      <c r="M309" s="86">
        <f t="shared" si="125"/>
        <v>0</v>
      </c>
    </row>
    <row r="310" spans="1:13" x14ac:dyDescent="0.25">
      <c r="A310" s="146"/>
      <c r="B310" s="138"/>
      <c r="C310" s="138"/>
      <c r="D310" s="83"/>
      <c r="E310" s="143"/>
      <c r="F310" s="84" t="s">
        <v>195</v>
      </c>
      <c r="G310" s="85"/>
      <c r="H310" s="85"/>
      <c r="I310" s="85"/>
      <c r="J310" s="85"/>
      <c r="K310" s="85"/>
      <c r="L310" s="85"/>
      <c r="M310" s="86">
        <f t="shared" si="125"/>
        <v>0</v>
      </c>
    </row>
    <row r="311" spans="1:13" x14ac:dyDescent="0.25">
      <c r="A311" s="146"/>
      <c r="B311" s="138"/>
      <c r="C311" s="138"/>
      <c r="D311" s="83"/>
      <c r="E311" s="143"/>
      <c r="F311" s="84" t="s">
        <v>196</v>
      </c>
      <c r="G311" s="85"/>
      <c r="H311" s="85"/>
      <c r="I311" s="85"/>
      <c r="J311" s="85"/>
      <c r="K311" s="85"/>
      <c r="L311" s="85"/>
      <c r="M311" s="86">
        <f t="shared" si="125"/>
        <v>0</v>
      </c>
    </row>
    <row r="312" spans="1:13" x14ac:dyDescent="0.25">
      <c r="A312" s="146"/>
      <c r="B312" s="138"/>
      <c r="C312" s="138"/>
      <c r="D312" s="83"/>
      <c r="E312" s="144"/>
      <c r="F312" s="88" t="s">
        <v>426</v>
      </c>
      <c r="G312" s="89">
        <f>SUM(G309:G311)</f>
        <v>0</v>
      </c>
      <c r="H312" s="89">
        <f>SUM(H309:H311)</f>
        <v>0</v>
      </c>
      <c r="I312" s="89">
        <f t="shared" ref="I312:K312" si="129">SUM(I309:I311)</f>
        <v>0</v>
      </c>
      <c r="J312" s="89">
        <f t="shared" si="129"/>
        <v>0</v>
      </c>
      <c r="K312" s="89">
        <f t="shared" si="129"/>
        <v>0</v>
      </c>
      <c r="L312" s="89">
        <f>SUM(L309:L311)</f>
        <v>0</v>
      </c>
      <c r="M312" s="89">
        <f t="shared" si="125"/>
        <v>0</v>
      </c>
    </row>
    <row r="313" spans="1:13" x14ac:dyDescent="0.25">
      <c r="A313" s="146"/>
      <c r="B313" s="138"/>
      <c r="C313" s="138"/>
      <c r="D313" s="83"/>
      <c r="E313" s="139" t="s">
        <v>428</v>
      </c>
      <c r="F313" s="139"/>
      <c r="G313" s="90">
        <f t="shared" ref="G313:L313" si="130">SUM(G308,G312)</f>
        <v>0</v>
      </c>
      <c r="H313" s="90">
        <f t="shared" si="130"/>
        <v>0</v>
      </c>
      <c r="I313" s="90">
        <f t="shared" si="130"/>
        <v>0</v>
      </c>
      <c r="J313" s="90">
        <f t="shared" si="130"/>
        <v>0</v>
      </c>
      <c r="K313" s="90">
        <f t="shared" si="130"/>
        <v>0</v>
      </c>
      <c r="L313" s="90">
        <f t="shared" si="130"/>
        <v>0</v>
      </c>
      <c r="M313" s="90">
        <f t="shared" si="125"/>
        <v>0</v>
      </c>
    </row>
    <row r="314" spans="1:13" x14ac:dyDescent="0.25">
      <c r="A314" s="146"/>
      <c r="B314" s="138"/>
      <c r="C314" s="138"/>
      <c r="D314" s="146" t="s">
        <v>182</v>
      </c>
      <c r="E314" s="146"/>
      <c r="F314" s="146"/>
      <c r="G314" s="147"/>
      <c r="H314" s="147"/>
      <c r="I314" s="147"/>
      <c r="J314" s="147"/>
      <c r="K314" s="147"/>
      <c r="L314" s="147"/>
    </row>
    <row r="315" spans="1:13" x14ac:dyDescent="0.25">
      <c r="A315" s="146"/>
      <c r="B315" s="138"/>
      <c r="C315" s="138"/>
      <c r="D315" s="146" t="s">
        <v>198</v>
      </c>
      <c r="E315" s="146" t="s">
        <v>198</v>
      </c>
      <c r="F315" s="146"/>
      <c r="G315" s="147"/>
      <c r="H315" s="147"/>
      <c r="I315" s="147"/>
      <c r="J315" s="147"/>
      <c r="K315" s="147"/>
      <c r="L315" s="147"/>
    </row>
    <row r="316" spans="1:13" x14ac:dyDescent="0.25">
      <c r="A316" s="146"/>
      <c r="B316" s="138"/>
      <c r="C316" s="138"/>
      <c r="D316" s="145" t="s">
        <v>445</v>
      </c>
      <c r="E316" s="146" t="s">
        <v>198</v>
      </c>
      <c r="F316" s="146"/>
      <c r="G316" s="147"/>
      <c r="H316" s="147"/>
      <c r="I316" s="147"/>
      <c r="J316" s="147"/>
      <c r="K316" s="147"/>
      <c r="L316" s="147"/>
    </row>
    <row r="317" spans="1:13" x14ac:dyDescent="0.25">
      <c r="A317" s="146"/>
      <c r="B317" s="138"/>
      <c r="C317" s="138"/>
      <c r="D317" s="146" t="s">
        <v>432</v>
      </c>
      <c r="E317" s="146" t="s">
        <v>432</v>
      </c>
      <c r="F317" s="146"/>
      <c r="G317" s="147"/>
      <c r="H317" s="147"/>
      <c r="I317" s="147"/>
      <c r="J317" s="147"/>
      <c r="K317" s="147"/>
      <c r="L317" s="147"/>
    </row>
    <row r="319" spans="1:13" ht="25.5" x14ac:dyDescent="0.25">
      <c r="A319" s="79" t="s">
        <v>2</v>
      </c>
      <c r="B319" s="80" t="s">
        <v>181</v>
      </c>
      <c r="C319" s="80" t="s">
        <v>431</v>
      </c>
      <c r="D319" s="80" t="s">
        <v>419</v>
      </c>
      <c r="E319" s="81" t="s">
        <v>430</v>
      </c>
      <c r="F319" s="82"/>
      <c r="G319" s="80" t="s">
        <v>420</v>
      </c>
      <c r="H319" s="80" t="s">
        <v>446</v>
      </c>
      <c r="I319" s="80" t="s">
        <v>421</v>
      </c>
      <c r="J319" s="80" t="s">
        <v>422</v>
      </c>
      <c r="K319" s="80" t="s">
        <v>423</v>
      </c>
      <c r="L319" s="80" t="s">
        <v>424</v>
      </c>
      <c r="M319" s="80" t="s">
        <v>154</v>
      </c>
    </row>
    <row r="320" spans="1:13" x14ac:dyDescent="0.25">
      <c r="A320" s="146">
        <v>22</v>
      </c>
      <c r="B320" s="138"/>
      <c r="C320" s="138"/>
      <c r="D320" s="83"/>
      <c r="E320" s="142" t="s">
        <v>179</v>
      </c>
      <c r="F320" s="84" t="s">
        <v>194</v>
      </c>
      <c r="G320" s="85"/>
      <c r="H320" s="85"/>
      <c r="I320" s="85"/>
      <c r="J320" s="85"/>
      <c r="K320" s="85"/>
      <c r="L320" s="85"/>
      <c r="M320" s="86">
        <f>SUM(G320:L320)</f>
        <v>0</v>
      </c>
    </row>
    <row r="321" spans="1:13" x14ac:dyDescent="0.25">
      <c r="A321" s="146"/>
      <c r="B321" s="138"/>
      <c r="C321" s="138"/>
      <c r="D321" s="83"/>
      <c r="E321" s="143"/>
      <c r="F321" s="84" t="s">
        <v>195</v>
      </c>
      <c r="G321" s="85"/>
      <c r="H321" s="85"/>
      <c r="I321" s="85"/>
      <c r="J321" s="85"/>
      <c r="K321" s="85"/>
      <c r="L321" s="85"/>
      <c r="M321" s="86">
        <f t="shared" ref="M321:M328" si="131">SUM(G321:L321)</f>
        <v>0</v>
      </c>
    </row>
    <row r="322" spans="1:13" x14ac:dyDescent="0.25">
      <c r="A322" s="146"/>
      <c r="B322" s="138"/>
      <c r="C322" s="138"/>
      <c r="D322" s="83"/>
      <c r="E322" s="143"/>
      <c r="F322" s="84" t="s">
        <v>196</v>
      </c>
      <c r="G322" s="85"/>
      <c r="H322" s="85"/>
      <c r="I322" s="85"/>
      <c r="J322" s="85"/>
      <c r="K322" s="85"/>
      <c r="L322" s="85"/>
      <c r="M322" s="86">
        <f t="shared" si="131"/>
        <v>0</v>
      </c>
    </row>
    <row r="323" spans="1:13" x14ac:dyDescent="0.25">
      <c r="A323" s="146"/>
      <c r="B323" s="138"/>
      <c r="C323" s="138"/>
      <c r="D323" s="83"/>
      <c r="E323" s="144"/>
      <c r="F323" s="88" t="s">
        <v>425</v>
      </c>
      <c r="G323" s="89">
        <f t="shared" ref="G323" si="132">SUM(G320:G322)</f>
        <v>0</v>
      </c>
      <c r="H323" s="89">
        <f t="shared" ref="H323" si="133">SUM(H320:H322)</f>
        <v>0</v>
      </c>
      <c r="I323" s="89">
        <f t="shared" ref="I323:K323" si="134">SUM(I320:I322)</f>
        <v>0</v>
      </c>
      <c r="J323" s="89">
        <f t="shared" si="134"/>
        <v>0</v>
      </c>
      <c r="K323" s="89">
        <f t="shared" si="134"/>
        <v>0</v>
      </c>
      <c r="L323" s="89">
        <f>SUM(L320:L322)</f>
        <v>0</v>
      </c>
      <c r="M323" s="89">
        <f t="shared" si="131"/>
        <v>0</v>
      </c>
    </row>
    <row r="324" spans="1:13" x14ac:dyDescent="0.25">
      <c r="A324" s="146"/>
      <c r="B324" s="138"/>
      <c r="C324" s="138"/>
      <c r="D324" s="83"/>
      <c r="E324" s="142" t="s">
        <v>427</v>
      </c>
      <c r="F324" s="84" t="s">
        <v>194</v>
      </c>
      <c r="G324" s="85"/>
      <c r="H324" s="85"/>
      <c r="I324" s="85"/>
      <c r="J324" s="85"/>
      <c r="K324" s="85"/>
      <c r="L324" s="85"/>
      <c r="M324" s="86">
        <f t="shared" si="131"/>
        <v>0</v>
      </c>
    </row>
    <row r="325" spans="1:13" x14ac:dyDescent="0.25">
      <c r="A325" s="146"/>
      <c r="B325" s="138"/>
      <c r="C325" s="138"/>
      <c r="D325" s="83"/>
      <c r="E325" s="143"/>
      <c r="F325" s="84" t="s">
        <v>195</v>
      </c>
      <c r="G325" s="85"/>
      <c r="H325" s="85"/>
      <c r="I325" s="85"/>
      <c r="J325" s="85"/>
      <c r="K325" s="85"/>
      <c r="L325" s="85"/>
      <c r="M325" s="86">
        <f t="shared" si="131"/>
        <v>0</v>
      </c>
    </row>
    <row r="326" spans="1:13" x14ac:dyDescent="0.25">
      <c r="A326" s="146"/>
      <c r="B326" s="138"/>
      <c r="C326" s="138"/>
      <c r="D326" s="83"/>
      <c r="E326" s="143"/>
      <c r="F326" s="84" t="s">
        <v>196</v>
      </c>
      <c r="G326" s="85"/>
      <c r="H326" s="85"/>
      <c r="I326" s="85"/>
      <c r="J326" s="85"/>
      <c r="K326" s="85"/>
      <c r="L326" s="85"/>
      <c r="M326" s="86">
        <f t="shared" si="131"/>
        <v>0</v>
      </c>
    </row>
    <row r="327" spans="1:13" x14ac:dyDescent="0.25">
      <c r="A327" s="146"/>
      <c r="B327" s="138"/>
      <c r="C327" s="138"/>
      <c r="D327" s="83"/>
      <c r="E327" s="144"/>
      <c r="F327" s="88" t="s">
        <v>426</v>
      </c>
      <c r="G327" s="89">
        <f>SUM(G324:G326)</f>
        <v>0</v>
      </c>
      <c r="H327" s="89">
        <f>SUM(H324:H326)</f>
        <v>0</v>
      </c>
      <c r="I327" s="89">
        <f t="shared" ref="I327:K327" si="135">SUM(I324:I326)</f>
        <v>0</v>
      </c>
      <c r="J327" s="89">
        <f t="shared" si="135"/>
        <v>0</v>
      </c>
      <c r="K327" s="89">
        <f t="shared" si="135"/>
        <v>0</v>
      </c>
      <c r="L327" s="89">
        <f>SUM(L324:L326)</f>
        <v>0</v>
      </c>
      <c r="M327" s="89">
        <f t="shared" si="131"/>
        <v>0</v>
      </c>
    </row>
    <row r="328" spans="1:13" x14ac:dyDescent="0.25">
      <c r="A328" s="146"/>
      <c r="B328" s="138"/>
      <c r="C328" s="138"/>
      <c r="D328" s="83"/>
      <c r="E328" s="139" t="s">
        <v>428</v>
      </c>
      <c r="F328" s="139"/>
      <c r="G328" s="90">
        <f t="shared" ref="G328:L328" si="136">SUM(G323,G327)</f>
        <v>0</v>
      </c>
      <c r="H328" s="90">
        <f t="shared" si="136"/>
        <v>0</v>
      </c>
      <c r="I328" s="90">
        <f t="shared" si="136"/>
        <v>0</v>
      </c>
      <c r="J328" s="90">
        <f t="shared" si="136"/>
        <v>0</v>
      </c>
      <c r="K328" s="90">
        <f t="shared" si="136"/>
        <v>0</v>
      </c>
      <c r="L328" s="90">
        <f t="shared" si="136"/>
        <v>0</v>
      </c>
      <c r="M328" s="90">
        <f t="shared" si="131"/>
        <v>0</v>
      </c>
    </row>
    <row r="329" spans="1:13" x14ac:dyDescent="0.25">
      <c r="A329" s="146"/>
      <c r="B329" s="138"/>
      <c r="C329" s="138"/>
      <c r="D329" s="146" t="s">
        <v>182</v>
      </c>
      <c r="E329" s="146"/>
      <c r="F329" s="146"/>
      <c r="G329" s="147"/>
      <c r="H329" s="147"/>
      <c r="I329" s="147"/>
      <c r="J329" s="147"/>
      <c r="K329" s="147"/>
      <c r="L329" s="147"/>
    </row>
    <row r="330" spans="1:13" x14ac:dyDescent="0.25">
      <c r="A330" s="146"/>
      <c r="B330" s="138"/>
      <c r="C330" s="138"/>
      <c r="D330" s="146" t="s">
        <v>198</v>
      </c>
      <c r="E330" s="146" t="s">
        <v>198</v>
      </c>
      <c r="F330" s="146"/>
      <c r="G330" s="147"/>
      <c r="H330" s="147"/>
      <c r="I330" s="147"/>
      <c r="J330" s="147"/>
      <c r="K330" s="147"/>
      <c r="L330" s="147"/>
    </row>
    <row r="331" spans="1:13" x14ac:dyDescent="0.25">
      <c r="A331" s="146"/>
      <c r="B331" s="138"/>
      <c r="C331" s="138"/>
      <c r="D331" s="145" t="s">
        <v>445</v>
      </c>
      <c r="E331" s="146" t="s">
        <v>198</v>
      </c>
      <c r="F331" s="146"/>
      <c r="G331" s="147"/>
      <c r="H331" s="147"/>
      <c r="I331" s="147"/>
      <c r="J331" s="147"/>
      <c r="K331" s="147"/>
      <c r="L331" s="147"/>
    </row>
    <row r="332" spans="1:13" x14ac:dyDescent="0.25">
      <c r="A332" s="146"/>
      <c r="B332" s="138"/>
      <c r="C332" s="138"/>
      <c r="D332" s="146" t="s">
        <v>432</v>
      </c>
      <c r="E332" s="146" t="s">
        <v>432</v>
      </c>
      <c r="F332" s="146"/>
      <c r="G332" s="147"/>
      <c r="H332" s="147"/>
      <c r="I332" s="147"/>
      <c r="J332" s="147"/>
      <c r="K332" s="147"/>
      <c r="L332" s="147"/>
    </row>
    <row r="334" spans="1:13" ht="25.5" x14ac:dyDescent="0.25">
      <c r="A334" s="79" t="s">
        <v>2</v>
      </c>
      <c r="B334" s="80" t="s">
        <v>181</v>
      </c>
      <c r="C334" s="80" t="s">
        <v>431</v>
      </c>
      <c r="D334" s="80" t="s">
        <v>419</v>
      </c>
      <c r="E334" s="81" t="s">
        <v>430</v>
      </c>
      <c r="F334" s="82"/>
      <c r="G334" s="80" t="s">
        <v>420</v>
      </c>
      <c r="H334" s="80" t="s">
        <v>446</v>
      </c>
      <c r="I334" s="80" t="s">
        <v>421</v>
      </c>
      <c r="J334" s="80" t="s">
        <v>422</v>
      </c>
      <c r="K334" s="80" t="s">
        <v>423</v>
      </c>
      <c r="L334" s="80" t="s">
        <v>424</v>
      </c>
      <c r="M334" s="80" t="s">
        <v>154</v>
      </c>
    </row>
    <row r="335" spans="1:13" x14ac:dyDescent="0.25">
      <c r="A335" s="146">
        <v>23</v>
      </c>
      <c r="B335" s="138"/>
      <c r="C335" s="138"/>
      <c r="D335" s="83"/>
      <c r="E335" s="142" t="s">
        <v>179</v>
      </c>
      <c r="F335" s="84" t="s">
        <v>194</v>
      </c>
      <c r="G335" s="85"/>
      <c r="H335" s="85"/>
      <c r="I335" s="85"/>
      <c r="J335" s="85"/>
      <c r="K335" s="85"/>
      <c r="L335" s="85"/>
      <c r="M335" s="86">
        <f>SUM(G335:L335)</f>
        <v>0</v>
      </c>
    </row>
    <row r="336" spans="1:13" x14ac:dyDescent="0.25">
      <c r="A336" s="146"/>
      <c r="B336" s="138"/>
      <c r="C336" s="138"/>
      <c r="D336" s="83"/>
      <c r="E336" s="143"/>
      <c r="F336" s="84" t="s">
        <v>195</v>
      </c>
      <c r="G336" s="85"/>
      <c r="H336" s="85"/>
      <c r="I336" s="85"/>
      <c r="J336" s="85"/>
      <c r="K336" s="85"/>
      <c r="L336" s="85"/>
      <c r="M336" s="86">
        <f t="shared" ref="M336:M343" si="137">SUM(G336:L336)</f>
        <v>0</v>
      </c>
    </row>
    <row r="337" spans="1:13" x14ac:dyDescent="0.25">
      <c r="A337" s="146"/>
      <c r="B337" s="138"/>
      <c r="C337" s="138"/>
      <c r="D337" s="83"/>
      <c r="E337" s="143"/>
      <c r="F337" s="84" t="s">
        <v>196</v>
      </c>
      <c r="G337" s="85"/>
      <c r="H337" s="85"/>
      <c r="I337" s="85"/>
      <c r="J337" s="85"/>
      <c r="K337" s="85"/>
      <c r="L337" s="85"/>
      <c r="M337" s="86">
        <f t="shared" si="137"/>
        <v>0</v>
      </c>
    </row>
    <row r="338" spans="1:13" x14ac:dyDescent="0.25">
      <c r="A338" s="146"/>
      <c r="B338" s="138"/>
      <c r="C338" s="138"/>
      <c r="D338" s="83"/>
      <c r="E338" s="144"/>
      <c r="F338" s="88" t="s">
        <v>425</v>
      </c>
      <c r="G338" s="89">
        <f t="shared" ref="G338" si="138">SUM(G335:G337)</f>
        <v>0</v>
      </c>
      <c r="H338" s="89">
        <f t="shared" ref="H338" si="139">SUM(H335:H337)</f>
        <v>0</v>
      </c>
      <c r="I338" s="89">
        <f t="shared" ref="I338:K338" si="140">SUM(I335:I337)</f>
        <v>0</v>
      </c>
      <c r="J338" s="89">
        <f t="shared" si="140"/>
        <v>0</v>
      </c>
      <c r="K338" s="89">
        <f t="shared" si="140"/>
        <v>0</v>
      </c>
      <c r="L338" s="89">
        <f>SUM(L335:L337)</f>
        <v>0</v>
      </c>
      <c r="M338" s="89">
        <f t="shared" si="137"/>
        <v>0</v>
      </c>
    </row>
    <row r="339" spans="1:13" x14ac:dyDescent="0.25">
      <c r="A339" s="146"/>
      <c r="B339" s="138"/>
      <c r="C339" s="138"/>
      <c r="D339" s="83"/>
      <c r="E339" s="142" t="s">
        <v>427</v>
      </c>
      <c r="F339" s="84" t="s">
        <v>194</v>
      </c>
      <c r="G339" s="85"/>
      <c r="H339" s="85"/>
      <c r="I339" s="85"/>
      <c r="J339" s="85"/>
      <c r="K339" s="85"/>
      <c r="L339" s="85"/>
      <c r="M339" s="86">
        <f t="shared" si="137"/>
        <v>0</v>
      </c>
    </row>
    <row r="340" spans="1:13" x14ac:dyDescent="0.25">
      <c r="A340" s="146"/>
      <c r="B340" s="138"/>
      <c r="C340" s="138"/>
      <c r="D340" s="83"/>
      <c r="E340" s="143"/>
      <c r="F340" s="84" t="s">
        <v>195</v>
      </c>
      <c r="G340" s="85"/>
      <c r="H340" s="85"/>
      <c r="I340" s="85"/>
      <c r="J340" s="85"/>
      <c r="K340" s="85"/>
      <c r="L340" s="85"/>
      <c r="M340" s="86">
        <f t="shared" si="137"/>
        <v>0</v>
      </c>
    </row>
    <row r="341" spans="1:13" x14ac:dyDescent="0.25">
      <c r="A341" s="146"/>
      <c r="B341" s="138"/>
      <c r="C341" s="138"/>
      <c r="D341" s="83"/>
      <c r="E341" s="143"/>
      <c r="F341" s="84" t="s">
        <v>196</v>
      </c>
      <c r="G341" s="85"/>
      <c r="H341" s="85"/>
      <c r="I341" s="85"/>
      <c r="J341" s="85"/>
      <c r="K341" s="85"/>
      <c r="L341" s="85"/>
      <c r="M341" s="86">
        <f t="shared" si="137"/>
        <v>0</v>
      </c>
    </row>
    <row r="342" spans="1:13" x14ac:dyDescent="0.25">
      <c r="A342" s="146"/>
      <c r="B342" s="138"/>
      <c r="C342" s="138"/>
      <c r="D342" s="83"/>
      <c r="E342" s="144"/>
      <c r="F342" s="88" t="s">
        <v>426</v>
      </c>
      <c r="G342" s="89">
        <f>SUM(G339:G341)</f>
        <v>0</v>
      </c>
      <c r="H342" s="89">
        <f>SUM(H339:H341)</f>
        <v>0</v>
      </c>
      <c r="I342" s="89">
        <f t="shared" ref="I342:K342" si="141">SUM(I339:I341)</f>
        <v>0</v>
      </c>
      <c r="J342" s="89">
        <f t="shared" si="141"/>
        <v>0</v>
      </c>
      <c r="K342" s="89">
        <f t="shared" si="141"/>
        <v>0</v>
      </c>
      <c r="L342" s="89">
        <f>SUM(L339:L341)</f>
        <v>0</v>
      </c>
      <c r="M342" s="89">
        <f t="shared" si="137"/>
        <v>0</v>
      </c>
    </row>
    <row r="343" spans="1:13" x14ac:dyDescent="0.25">
      <c r="A343" s="146"/>
      <c r="B343" s="138"/>
      <c r="C343" s="138"/>
      <c r="D343" s="83"/>
      <c r="E343" s="139" t="s">
        <v>428</v>
      </c>
      <c r="F343" s="139"/>
      <c r="G343" s="90">
        <f t="shared" ref="G343:L343" si="142">SUM(G338,G342)</f>
        <v>0</v>
      </c>
      <c r="H343" s="90">
        <f t="shared" si="142"/>
        <v>0</v>
      </c>
      <c r="I343" s="90">
        <f t="shared" si="142"/>
        <v>0</v>
      </c>
      <c r="J343" s="90">
        <f t="shared" si="142"/>
        <v>0</v>
      </c>
      <c r="K343" s="90">
        <f t="shared" si="142"/>
        <v>0</v>
      </c>
      <c r="L343" s="90">
        <f t="shared" si="142"/>
        <v>0</v>
      </c>
      <c r="M343" s="90">
        <f t="shared" si="137"/>
        <v>0</v>
      </c>
    </row>
    <row r="344" spans="1:13" x14ac:dyDescent="0.25">
      <c r="A344" s="146"/>
      <c r="B344" s="138"/>
      <c r="C344" s="138"/>
      <c r="D344" s="146" t="s">
        <v>182</v>
      </c>
      <c r="E344" s="146"/>
      <c r="F344" s="146"/>
      <c r="G344" s="147"/>
      <c r="H344" s="147"/>
      <c r="I344" s="147"/>
      <c r="J344" s="147"/>
      <c r="K344" s="147"/>
      <c r="L344" s="147"/>
    </row>
    <row r="345" spans="1:13" x14ac:dyDescent="0.25">
      <c r="A345" s="146"/>
      <c r="B345" s="138"/>
      <c r="C345" s="138"/>
      <c r="D345" s="146" t="s">
        <v>198</v>
      </c>
      <c r="E345" s="146" t="s">
        <v>198</v>
      </c>
      <c r="F345" s="146"/>
      <c r="G345" s="147"/>
      <c r="H345" s="147"/>
      <c r="I345" s="147"/>
      <c r="J345" s="147"/>
      <c r="K345" s="147"/>
      <c r="L345" s="147"/>
    </row>
    <row r="346" spans="1:13" x14ac:dyDescent="0.25">
      <c r="A346" s="146"/>
      <c r="B346" s="138"/>
      <c r="C346" s="138"/>
      <c r="D346" s="145" t="s">
        <v>445</v>
      </c>
      <c r="E346" s="146" t="s">
        <v>198</v>
      </c>
      <c r="F346" s="146"/>
      <c r="G346" s="147"/>
      <c r="H346" s="147"/>
      <c r="I346" s="147"/>
      <c r="J346" s="147"/>
      <c r="K346" s="147"/>
      <c r="L346" s="147"/>
    </row>
    <row r="347" spans="1:13" x14ac:dyDescent="0.25">
      <c r="A347" s="146"/>
      <c r="B347" s="138"/>
      <c r="C347" s="138"/>
      <c r="D347" s="146" t="s">
        <v>432</v>
      </c>
      <c r="E347" s="146" t="s">
        <v>432</v>
      </c>
      <c r="F347" s="146"/>
      <c r="G347" s="147"/>
      <c r="H347" s="147"/>
      <c r="I347" s="147"/>
      <c r="J347" s="147"/>
      <c r="K347" s="147"/>
      <c r="L347" s="147"/>
    </row>
    <row r="349" spans="1:13" ht="25.5" x14ac:dyDescent="0.25">
      <c r="A349" s="79" t="s">
        <v>2</v>
      </c>
      <c r="B349" s="80" t="s">
        <v>181</v>
      </c>
      <c r="C349" s="80" t="s">
        <v>431</v>
      </c>
      <c r="D349" s="80" t="s">
        <v>419</v>
      </c>
      <c r="E349" s="81" t="s">
        <v>430</v>
      </c>
      <c r="F349" s="82"/>
      <c r="G349" s="80" t="s">
        <v>420</v>
      </c>
      <c r="H349" s="80" t="s">
        <v>446</v>
      </c>
      <c r="I349" s="80" t="s">
        <v>421</v>
      </c>
      <c r="J349" s="80" t="s">
        <v>422</v>
      </c>
      <c r="K349" s="80" t="s">
        <v>423</v>
      </c>
      <c r="L349" s="80" t="s">
        <v>424</v>
      </c>
      <c r="M349" s="80" t="s">
        <v>154</v>
      </c>
    </row>
    <row r="350" spans="1:13" x14ac:dyDescent="0.25">
      <c r="A350" s="146">
        <v>24</v>
      </c>
      <c r="B350" s="138"/>
      <c r="C350" s="138"/>
      <c r="D350" s="83"/>
      <c r="E350" s="142" t="s">
        <v>179</v>
      </c>
      <c r="F350" s="84" t="s">
        <v>194</v>
      </c>
      <c r="G350" s="85"/>
      <c r="H350" s="85"/>
      <c r="I350" s="85"/>
      <c r="J350" s="85"/>
      <c r="K350" s="85"/>
      <c r="L350" s="85"/>
      <c r="M350" s="86">
        <f>SUM(G350:L350)</f>
        <v>0</v>
      </c>
    </row>
    <row r="351" spans="1:13" x14ac:dyDescent="0.25">
      <c r="A351" s="146"/>
      <c r="B351" s="138"/>
      <c r="C351" s="138"/>
      <c r="D351" s="83"/>
      <c r="E351" s="143"/>
      <c r="F351" s="84" t="s">
        <v>195</v>
      </c>
      <c r="G351" s="85"/>
      <c r="H351" s="85"/>
      <c r="I351" s="85"/>
      <c r="J351" s="85"/>
      <c r="K351" s="85"/>
      <c r="L351" s="85"/>
      <c r="M351" s="86">
        <f t="shared" ref="M351:M358" si="143">SUM(G351:L351)</f>
        <v>0</v>
      </c>
    </row>
    <row r="352" spans="1:13" x14ac:dyDescent="0.25">
      <c r="A352" s="146"/>
      <c r="B352" s="138"/>
      <c r="C352" s="138"/>
      <c r="D352" s="83"/>
      <c r="E352" s="143"/>
      <c r="F352" s="84" t="s">
        <v>196</v>
      </c>
      <c r="G352" s="85"/>
      <c r="H352" s="85"/>
      <c r="I352" s="85"/>
      <c r="J352" s="85"/>
      <c r="K352" s="85"/>
      <c r="L352" s="85"/>
      <c r="M352" s="86">
        <f t="shared" si="143"/>
        <v>0</v>
      </c>
    </row>
    <row r="353" spans="1:13" x14ac:dyDescent="0.25">
      <c r="A353" s="146"/>
      <c r="B353" s="138"/>
      <c r="C353" s="138"/>
      <c r="D353" s="83"/>
      <c r="E353" s="144"/>
      <c r="F353" s="88" t="s">
        <v>425</v>
      </c>
      <c r="G353" s="89">
        <f t="shared" ref="G353" si="144">SUM(G350:G352)</f>
        <v>0</v>
      </c>
      <c r="H353" s="89">
        <f t="shared" ref="H353" si="145">SUM(H350:H352)</f>
        <v>0</v>
      </c>
      <c r="I353" s="89">
        <f t="shared" ref="I353:K353" si="146">SUM(I350:I352)</f>
        <v>0</v>
      </c>
      <c r="J353" s="89">
        <f t="shared" si="146"/>
        <v>0</v>
      </c>
      <c r="K353" s="89">
        <f t="shared" si="146"/>
        <v>0</v>
      </c>
      <c r="L353" s="89">
        <f>SUM(L350:L352)</f>
        <v>0</v>
      </c>
      <c r="M353" s="89">
        <f t="shared" si="143"/>
        <v>0</v>
      </c>
    </row>
    <row r="354" spans="1:13" x14ac:dyDescent="0.25">
      <c r="A354" s="146"/>
      <c r="B354" s="138"/>
      <c r="C354" s="138"/>
      <c r="D354" s="83"/>
      <c r="E354" s="142" t="s">
        <v>427</v>
      </c>
      <c r="F354" s="84" t="s">
        <v>194</v>
      </c>
      <c r="G354" s="85"/>
      <c r="H354" s="85"/>
      <c r="I354" s="85"/>
      <c r="J354" s="85"/>
      <c r="K354" s="85"/>
      <c r="L354" s="85"/>
      <c r="M354" s="86">
        <f t="shared" si="143"/>
        <v>0</v>
      </c>
    </row>
    <row r="355" spans="1:13" x14ac:dyDescent="0.25">
      <c r="A355" s="146"/>
      <c r="B355" s="138"/>
      <c r="C355" s="138"/>
      <c r="D355" s="83"/>
      <c r="E355" s="143"/>
      <c r="F355" s="84" t="s">
        <v>195</v>
      </c>
      <c r="G355" s="85"/>
      <c r="H355" s="85"/>
      <c r="I355" s="85"/>
      <c r="J355" s="85"/>
      <c r="K355" s="85"/>
      <c r="L355" s="85"/>
      <c r="M355" s="86">
        <f t="shared" si="143"/>
        <v>0</v>
      </c>
    </row>
    <row r="356" spans="1:13" x14ac:dyDescent="0.25">
      <c r="A356" s="146"/>
      <c r="B356" s="138"/>
      <c r="C356" s="138"/>
      <c r="D356" s="83"/>
      <c r="E356" s="143"/>
      <c r="F356" s="84" t="s">
        <v>196</v>
      </c>
      <c r="G356" s="85"/>
      <c r="H356" s="85"/>
      <c r="I356" s="85"/>
      <c r="J356" s="85"/>
      <c r="K356" s="85"/>
      <c r="L356" s="85"/>
      <c r="M356" s="86">
        <f t="shared" si="143"/>
        <v>0</v>
      </c>
    </row>
    <row r="357" spans="1:13" x14ac:dyDescent="0.25">
      <c r="A357" s="146"/>
      <c r="B357" s="138"/>
      <c r="C357" s="138"/>
      <c r="D357" s="83"/>
      <c r="E357" s="144"/>
      <c r="F357" s="88" t="s">
        <v>426</v>
      </c>
      <c r="G357" s="89">
        <f>SUM(G354:G356)</f>
        <v>0</v>
      </c>
      <c r="H357" s="89">
        <f>SUM(H354:H356)</f>
        <v>0</v>
      </c>
      <c r="I357" s="89">
        <f t="shared" ref="I357:K357" si="147">SUM(I354:I356)</f>
        <v>0</v>
      </c>
      <c r="J357" s="89">
        <f t="shared" si="147"/>
        <v>0</v>
      </c>
      <c r="K357" s="89">
        <f t="shared" si="147"/>
        <v>0</v>
      </c>
      <c r="L357" s="89">
        <f>SUM(L354:L356)</f>
        <v>0</v>
      </c>
      <c r="M357" s="89">
        <f t="shared" si="143"/>
        <v>0</v>
      </c>
    </row>
    <row r="358" spans="1:13" x14ac:dyDescent="0.25">
      <c r="A358" s="146"/>
      <c r="B358" s="138"/>
      <c r="C358" s="138"/>
      <c r="D358" s="83"/>
      <c r="E358" s="139" t="s">
        <v>428</v>
      </c>
      <c r="F358" s="139"/>
      <c r="G358" s="90">
        <f t="shared" ref="G358:L358" si="148">SUM(G353,G357)</f>
        <v>0</v>
      </c>
      <c r="H358" s="90">
        <f t="shared" si="148"/>
        <v>0</v>
      </c>
      <c r="I358" s="90">
        <f t="shared" si="148"/>
        <v>0</v>
      </c>
      <c r="J358" s="90">
        <f t="shared" si="148"/>
        <v>0</v>
      </c>
      <c r="K358" s="90">
        <f t="shared" si="148"/>
        <v>0</v>
      </c>
      <c r="L358" s="90">
        <f t="shared" si="148"/>
        <v>0</v>
      </c>
      <c r="M358" s="90">
        <f t="shared" si="143"/>
        <v>0</v>
      </c>
    </row>
    <row r="359" spans="1:13" x14ac:dyDescent="0.25">
      <c r="A359" s="146"/>
      <c r="B359" s="138"/>
      <c r="C359" s="138"/>
      <c r="D359" s="146" t="s">
        <v>182</v>
      </c>
      <c r="E359" s="146"/>
      <c r="F359" s="146"/>
      <c r="G359" s="147"/>
      <c r="H359" s="147"/>
      <c r="I359" s="147"/>
      <c r="J359" s="147"/>
      <c r="K359" s="147"/>
      <c r="L359" s="147"/>
    </row>
    <row r="360" spans="1:13" x14ac:dyDescent="0.25">
      <c r="A360" s="146"/>
      <c r="B360" s="138"/>
      <c r="C360" s="138"/>
      <c r="D360" s="146" t="s">
        <v>198</v>
      </c>
      <c r="E360" s="146" t="s">
        <v>198</v>
      </c>
      <c r="F360" s="146"/>
      <c r="G360" s="147"/>
      <c r="H360" s="147"/>
      <c r="I360" s="147"/>
      <c r="J360" s="147"/>
      <c r="K360" s="147"/>
      <c r="L360" s="147"/>
    </row>
    <row r="361" spans="1:13" x14ac:dyDescent="0.25">
      <c r="A361" s="146"/>
      <c r="B361" s="138"/>
      <c r="C361" s="138"/>
      <c r="D361" s="145" t="s">
        <v>445</v>
      </c>
      <c r="E361" s="146" t="s">
        <v>198</v>
      </c>
      <c r="F361" s="146"/>
      <c r="G361" s="147"/>
      <c r="H361" s="147"/>
      <c r="I361" s="147"/>
      <c r="J361" s="147"/>
      <c r="K361" s="147"/>
      <c r="L361" s="147"/>
    </row>
    <row r="362" spans="1:13" x14ac:dyDescent="0.25">
      <c r="A362" s="146"/>
      <c r="B362" s="138"/>
      <c r="C362" s="138"/>
      <c r="D362" s="146" t="s">
        <v>432</v>
      </c>
      <c r="E362" s="146" t="s">
        <v>432</v>
      </c>
      <c r="F362" s="146"/>
      <c r="G362" s="147"/>
      <c r="H362" s="147"/>
      <c r="I362" s="147"/>
      <c r="J362" s="147"/>
      <c r="K362" s="147"/>
      <c r="L362" s="147"/>
    </row>
    <row r="364" spans="1:13" ht="25.5" x14ac:dyDescent="0.25">
      <c r="A364" s="79" t="s">
        <v>2</v>
      </c>
      <c r="B364" s="80" t="s">
        <v>181</v>
      </c>
      <c r="C364" s="80" t="s">
        <v>431</v>
      </c>
      <c r="D364" s="80" t="s">
        <v>419</v>
      </c>
      <c r="E364" s="81" t="s">
        <v>430</v>
      </c>
      <c r="F364" s="82"/>
      <c r="G364" s="80" t="s">
        <v>420</v>
      </c>
      <c r="H364" s="80" t="s">
        <v>446</v>
      </c>
      <c r="I364" s="80" t="s">
        <v>421</v>
      </c>
      <c r="J364" s="80" t="s">
        <v>422</v>
      </c>
      <c r="K364" s="80" t="s">
        <v>423</v>
      </c>
      <c r="L364" s="80" t="s">
        <v>424</v>
      </c>
      <c r="M364" s="80" t="s">
        <v>154</v>
      </c>
    </row>
    <row r="365" spans="1:13" x14ac:dyDescent="0.25">
      <c r="A365" s="146">
        <v>25</v>
      </c>
      <c r="B365" s="138"/>
      <c r="C365" s="138"/>
      <c r="D365" s="83"/>
      <c r="E365" s="142" t="s">
        <v>179</v>
      </c>
      <c r="F365" s="84" t="s">
        <v>194</v>
      </c>
      <c r="G365" s="85"/>
      <c r="H365" s="85"/>
      <c r="I365" s="85"/>
      <c r="J365" s="85"/>
      <c r="K365" s="85"/>
      <c r="L365" s="85"/>
      <c r="M365" s="86">
        <f>SUM(G365:L365)</f>
        <v>0</v>
      </c>
    </row>
    <row r="366" spans="1:13" x14ac:dyDescent="0.25">
      <c r="A366" s="146"/>
      <c r="B366" s="138"/>
      <c r="C366" s="138"/>
      <c r="D366" s="83"/>
      <c r="E366" s="143"/>
      <c r="F366" s="84" t="s">
        <v>195</v>
      </c>
      <c r="G366" s="85"/>
      <c r="H366" s="85"/>
      <c r="I366" s="85"/>
      <c r="J366" s="85"/>
      <c r="K366" s="85"/>
      <c r="L366" s="85"/>
      <c r="M366" s="86">
        <f t="shared" ref="M366:M373" si="149">SUM(G366:L366)</f>
        <v>0</v>
      </c>
    </row>
    <row r="367" spans="1:13" x14ac:dyDescent="0.25">
      <c r="A367" s="146"/>
      <c r="B367" s="138"/>
      <c r="C367" s="138"/>
      <c r="D367" s="83"/>
      <c r="E367" s="143"/>
      <c r="F367" s="84" t="s">
        <v>196</v>
      </c>
      <c r="G367" s="85"/>
      <c r="H367" s="85"/>
      <c r="I367" s="85"/>
      <c r="J367" s="85"/>
      <c r="K367" s="85"/>
      <c r="L367" s="85"/>
      <c r="M367" s="86">
        <f t="shared" si="149"/>
        <v>0</v>
      </c>
    </row>
    <row r="368" spans="1:13" x14ac:dyDescent="0.25">
      <c r="A368" s="146"/>
      <c r="B368" s="138"/>
      <c r="C368" s="138"/>
      <c r="D368" s="83"/>
      <c r="E368" s="144"/>
      <c r="F368" s="88" t="s">
        <v>425</v>
      </c>
      <c r="G368" s="89">
        <f t="shared" ref="G368" si="150">SUM(G365:G367)</f>
        <v>0</v>
      </c>
      <c r="H368" s="89">
        <f t="shared" ref="H368" si="151">SUM(H365:H367)</f>
        <v>0</v>
      </c>
      <c r="I368" s="89">
        <f t="shared" ref="I368:K368" si="152">SUM(I365:I367)</f>
        <v>0</v>
      </c>
      <c r="J368" s="89">
        <f t="shared" si="152"/>
        <v>0</v>
      </c>
      <c r="K368" s="89">
        <f t="shared" si="152"/>
        <v>0</v>
      </c>
      <c r="L368" s="89">
        <f>SUM(L365:L367)</f>
        <v>0</v>
      </c>
      <c r="M368" s="89">
        <f t="shared" si="149"/>
        <v>0</v>
      </c>
    </row>
    <row r="369" spans="1:13" x14ac:dyDescent="0.25">
      <c r="A369" s="146"/>
      <c r="B369" s="138"/>
      <c r="C369" s="138"/>
      <c r="D369" s="83"/>
      <c r="E369" s="142" t="s">
        <v>427</v>
      </c>
      <c r="F369" s="84" t="s">
        <v>194</v>
      </c>
      <c r="G369" s="85"/>
      <c r="H369" s="85"/>
      <c r="I369" s="85"/>
      <c r="J369" s="85"/>
      <c r="K369" s="85"/>
      <c r="L369" s="85"/>
      <c r="M369" s="86">
        <f t="shared" si="149"/>
        <v>0</v>
      </c>
    </row>
    <row r="370" spans="1:13" x14ac:dyDescent="0.25">
      <c r="A370" s="146"/>
      <c r="B370" s="138"/>
      <c r="C370" s="138"/>
      <c r="D370" s="83"/>
      <c r="E370" s="143"/>
      <c r="F370" s="84" t="s">
        <v>195</v>
      </c>
      <c r="G370" s="85"/>
      <c r="H370" s="85"/>
      <c r="I370" s="85"/>
      <c r="J370" s="85"/>
      <c r="K370" s="85"/>
      <c r="L370" s="85"/>
      <c r="M370" s="86">
        <f t="shared" si="149"/>
        <v>0</v>
      </c>
    </row>
    <row r="371" spans="1:13" x14ac:dyDescent="0.25">
      <c r="A371" s="146"/>
      <c r="B371" s="138"/>
      <c r="C371" s="138"/>
      <c r="D371" s="83"/>
      <c r="E371" s="143"/>
      <c r="F371" s="84" t="s">
        <v>196</v>
      </c>
      <c r="G371" s="85"/>
      <c r="H371" s="85"/>
      <c r="I371" s="85"/>
      <c r="J371" s="85"/>
      <c r="K371" s="85"/>
      <c r="L371" s="85"/>
      <c r="M371" s="86">
        <f t="shared" si="149"/>
        <v>0</v>
      </c>
    </row>
    <row r="372" spans="1:13" x14ac:dyDescent="0.25">
      <c r="A372" s="146"/>
      <c r="B372" s="138"/>
      <c r="C372" s="138"/>
      <c r="D372" s="83"/>
      <c r="E372" s="144"/>
      <c r="F372" s="88" t="s">
        <v>426</v>
      </c>
      <c r="G372" s="89">
        <f>SUM(G369:G371)</f>
        <v>0</v>
      </c>
      <c r="H372" s="89">
        <f>SUM(H369:H371)</f>
        <v>0</v>
      </c>
      <c r="I372" s="89">
        <f t="shared" ref="I372:K372" si="153">SUM(I369:I371)</f>
        <v>0</v>
      </c>
      <c r="J372" s="89">
        <f t="shared" si="153"/>
        <v>0</v>
      </c>
      <c r="K372" s="89">
        <f t="shared" si="153"/>
        <v>0</v>
      </c>
      <c r="L372" s="89">
        <f>SUM(L369:L371)</f>
        <v>0</v>
      </c>
      <c r="M372" s="89">
        <f t="shared" si="149"/>
        <v>0</v>
      </c>
    </row>
    <row r="373" spans="1:13" x14ac:dyDescent="0.25">
      <c r="A373" s="146"/>
      <c r="B373" s="138"/>
      <c r="C373" s="138"/>
      <c r="D373" s="83"/>
      <c r="E373" s="139" t="s">
        <v>428</v>
      </c>
      <c r="F373" s="139"/>
      <c r="G373" s="90">
        <f t="shared" ref="G373:L373" si="154">SUM(G368,G372)</f>
        <v>0</v>
      </c>
      <c r="H373" s="90">
        <f t="shared" si="154"/>
        <v>0</v>
      </c>
      <c r="I373" s="90">
        <f t="shared" si="154"/>
        <v>0</v>
      </c>
      <c r="J373" s="90">
        <f t="shared" si="154"/>
        <v>0</v>
      </c>
      <c r="K373" s="90">
        <f t="shared" si="154"/>
        <v>0</v>
      </c>
      <c r="L373" s="90">
        <f t="shared" si="154"/>
        <v>0</v>
      </c>
      <c r="M373" s="90">
        <f t="shared" si="149"/>
        <v>0</v>
      </c>
    </row>
    <row r="374" spans="1:13" x14ac:dyDescent="0.25">
      <c r="A374" s="146"/>
      <c r="B374" s="138"/>
      <c r="C374" s="138"/>
      <c r="D374" s="146" t="s">
        <v>182</v>
      </c>
      <c r="E374" s="146"/>
      <c r="F374" s="146"/>
      <c r="G374" s="147"/>
      <c r="H374" s="147"/>
      <c r="I374" s="147"/>
      <c r="J374" s="147"/>
      <c r="K374" s="147"/>
      <c r="L374" s="147"/>
    </row>
    <row r="375" spans="1:13" x14ac:dyDescent="0.25">
      <c r="A375" s="146"/>
      <c r="B375" s="138"/>
      <c r="C375" s="138"/>
      <c r="D375" s="146" t="s">
        <v>198</v>
      </c>
      <c r="E375" s="146" t="s">
        <v>198</v>
      </c>
      <c r="F375" s="146"/>
      <c r="G375" s="147"/>
      <c r="H375" s="147"/>
      <c r="I375" s="147"/>
      <c r="J375" s="147"/>
      <c r="K375" s="147"/>
      <c r="L375" s="147"/>
    </row>
    <row r="376" spans="1:13" x14ac:dyDescent="0.25">
      <c r="A376" s="146"/>
      <c r="B376" s="138"/>
      <c r="C376" s="138"/>
      <c r="D376" s="145" t="s">
        <v>445</v>
      </c>
      <c r="E376" s="146" t="s">
        <v>198</v>
      </c>
      <c r="F376" s="146"/>
      <c r="G376" s="147"/>
      <c r="H376" s="147"/>
      <c r="I376" s="147"/>
      <c r="J376" s="147"/>
      <c r="K376" s="147"/>
      <c r="L376" s="147"/>
    </row>
    <row r="377" spans="1:13" x14ac:dyDescent="0.25">
      <c r="A377" s="146"/>
      <c r="B377" s="138"/>
      <c r="C377" s="138"/>
      <c r="D377" s="146" t="s">
        <v>432</v>
      </c>
      <c r="E377" s="146" t="s">
        <v>432</v>
      </c>
      <c r="F377" s="146"/>
      <c r="G377" s="147"/>
      <c r="H377" s="147"/>
      <c r="I377" s="147"/>
      <c r="J377" s="147"/>
      <c r="K377" s="147"/>
      <c r="L377" s="147"/>
    </row>
    <row r="379" spans="1:13" ht="25.5" x14ac:dyDescent="0.25">
      <c r="A379" s="79" t="s">
        <v>2</v>
      </c>
      <c r="B379" s="80" t="s">
        <v>181</v>
      </c>
      <c r="C379" s="80" t="s">
        <v>431</v>
      </c>
      <c r="D379" s="80" t="s">
        <v>419</v>
      </c>
      <c r="E379" s="81" t="s">
        <v>430</v>
      </c>
      <c r="F379" s="82"/>
      <c r="G379" s="80" t="s">
        <v>420</v>
      </c>
      <c r="H379" s="80" t="s">
        <v>446</v>
      </c>
      <c r="I379" s="80" t="s">
        <v>421</v>
      </c>
      <c r="J379" s="80" t="s">
        <v>422</v>
      </c>
      <c r="K379" s="80" t="s">
        <v>423</v>
      </c>
      <c r="L379" s="80" t="s">
        <v>424</v>
      </c>
      <c r="M379" s="80" t="s">
        <v>154</v>
      </c>
    </row>
    <row r="380" spans="1:13" x14ac:dyDescent="0.25">
      <c r="A380" s="146">
        <v>26</v>
      </c>
      <c r="B380" s="138"/>
      <c r="C380" s="138"/>
      <c r="D380" s="83"/>
      <c r="E380" s="142" t="s">
        <v>179</v>
      </c>
      <c r="F380" s="84" t="s">
        <v>194</v>
      </c>
      <c r="G380" s="85"/>
      <c r="H380" s="85"/>
      <c r="I380" s="85"/>
      <c r="J380" s="85"/>
      <c r="K380" s="85"/>
      <c r="L380" s="85"/>
      <c r="M380" s="86">
        <f>SUM(G380:L380)</f>
        <v>0</v>
      </c>
    </row>
    <row r="381" spans="1:13" x14ac:dyDescent="0.25">
      <c r="A381" s="146"/>
      <c r="B381" s="138"/>
      <c r="C381" s="138"/>
      <c r="D381" s="83"/>
      <c r="E381" s="143"/>
      <c r="F381" s="84" t="s">
        <v>195</v>
      </c>
      <c r="G381" s="85"/>
      <c r="H381" s="85"/>
      <c r="I381" s="85"/>
      <c r="J381" s="85"/>
      <c r="K381" s="85"/>
      <c r="L381" s="85"/>
      <c r="M381" s="86">
        <f t="shared" ref="M381:M388" si="155">SUM(G381:L381)</f>
        <v>0</v>
      </c>
    </row>
    <row r="382" spans="1:13" x14ac:dyDescent="0.25">
      <c r="A382" s="146"/>
      <c r="B382" s="138"/>
      <c r="C382" s="138"/>
      <c r="D382" s="83"/>
      <c r="E382" s="143"/>
      <c r="F382" s="84" t="s">
        <v>196</v>
      </c>
      <c r="G382" s="85"/>
      <c r="H382" s="85"/>
      <c r="I382" s="85"/>
      <c r="J382" s="85"/>
      <c r="K382" s="85"/>
      <c r="L382" s="85"/>
      <c r="M382" s="86">
        <f t="shared" si="155"/>
        <v>0</v>
      </c>
    </row>
    <row r="383" spans="1:13" x14ac:dyDescent="0.25">
      <c r="A383" s="146"/>
      <c r="B383" s="138"/>
      <c r="C383" s="138"/>
      <c r="D383" s="83"/>
      <c r="E383" s="144"/>
      <c r="F383" s="88" t="s">
        <v>425</v>
      </c>
      <c r="G383" s="89">
        <f t="shared" ref="G383" si="156">SUM(G380:G382)</f>
        <v>0</v>
      </c>
      <c r="H383" s="89">
        <f t="shared" ref="H383" si="157">SUM(H380:H382)</f>
        <v>0</v>
      </c>
      <c r="I383" s="89">
        <f t="shared" ref="I383:K383" si="158">SUM(I380:I382)</f>
        <v>0</v>
      </c>
      <c r="J383" s="89">
        <f t="shared" si="158"/>
        <v>0</v>
      </c>
      <c r="K383" s="89">
        <f t="shared" si="158"/>
        <v>0</v>
      </c>
      <c r="L383" s="89">
        <f>SUM(L380:L382)</f>
        <v>0</v>
      </c>
      <c r="M383" s="89">
        <f t="shared" si="155"/>
        <v>0</v>
      </c>
    </row>
    <row r="384" spans="1:13" x14ac:dyDescent="0.25">
      <c r="A384" s="146"/>
      <c r="B384" s="138"/>
      <c r="C384" s="138"/>
      <c r="D384" s="83"/>
      <c r="E384" s="142" t="s">
        <v>427</v>
      </c>
      <c r="F384" s="84" t="s">
        <v>194</v>
      </c>
      <c r="G384" s="85"/>
      <c r="H384" s="85"/>
      <c r="I384" s="85"/>
      <c r="J384" s="85"/>
      <c r="K384" s="85"/>
      <c r="L384" s="85"/>
      <c r="M384" s="86">
        <f t="shared" si="155"/>
        <v>0</v>
      </c>
    </row>
    <row r="385" spans="1:13" x14ac:dyDescent="0.25">
      <c r="A385" s="146"/>
      <c r="B385" s="138"/>
      <c r="C385" s="138"/>
      <c r="D385" s="83"/>
      <c r="E385" s="143"/>
      <c r="F385" s="84" t="s">
        <v>195</v>
      </c>
      <c r="G385" s="85"/>
      <c r="H385" s="85"/>
      <c r="I385" s="85"/>
      <c r="J385" s="85"/>
      <c r="K385" s="85"/>
      <c r="L385" s="85"/>
      <c r="M385" s="86">
        <f t="shared" si="155"/>
        <v>0</v>
      </c>
    </row>
    <row r="386" spans="1:13" x14ac:dyDescent="0.25">
      <c r="A386" s="146"/>
      <c r="B386" s="138"/>
      <c r="C386" s="138"/>
      <c r="D386" s="83"/>
      <c r="E386" s="143"/>
      <c r="F386" s="84" t="s">
        <v>196</v>
      </c>
      <c r="G386" s="85"/>
      <c r="H386" s="85"/>
      <c r="I386" s="85"/>
      <c r="J386" s="85"/>
      <c r="K386" s="85"/>
      <c r="L386" s="85"/>
      <c r="M386" s="86">
        <f t="shared" si="155"/>
        <v>0</v>
      </c>
    </row>
    <row r="387" spans="1:13" x14ac:dyDescent="0.25">
      <c r="A387" s="146"/>
      <c r="B387" s="138"/>
      <c r="C387" s="138"/>
      <c r="D387" s="83"/>
      <c r="E387" s="144"/>
      <c r="F387" s="88" t="s">
        <v>426</v>
      </c>
      <c r="G387" s="89">
        <f>SUM(G384:G386)</f>
        <v>0</v>
      </c>
      <c r="H387" s="89">
        <f>SUM(H384:H386)</f>
        <v>0</v>
      </c>
      <c r="I387" s="89">
        <f t="shared" ref="I387:K387" si="159">SUM(I384:I386)</f>
        <v>0</v>
      </c>
      <c r="J387" s="89">
        <f t="shared" si="159"/>
        <v>0</v>
      </c>
      <c r="K387" s="89">
        <f t="shared" si="159"/>
        <v>0</v>
      </c>
      <c r="L387" s="89">
        <f>SUM(L384:L386)</f>
        <v>0</v>
      </c>
      <c r="M387" s="89">
        <f t="shared" si="155"/>
        <v>0</v>
      </c>
    </row>
    <row r="388" spans="1:13" x14ac:dyDescent="0.25">
      <c r="A388" s="146"/>
      <c r="B388" s="138"/>
      <c r="C388" s="138"/>
      <c r="D388" s="83"/>
      <c r="E388" s="139" t="s">
        <v>428</v>
      </c>
      <c r="F388" s="139"/>
      <c r="G388" s="90">
        <f t="shared" ref="G388:L388" si="160">SUM(G383,G387)</f>
        <v>0</v>
      </c>
      <c r="H388" s="90">
        <f t="shared" si="160"/>
        <v>0</v>
      </c>
      <c r="I388" s="90">
        <f t="shared" si="160"/>
        <v>0</v>
      </c>
      <c r="J388" s="90">
        <f t="shared" si="160"/>
        <v>0</v>
      </c>
      <c r="K388" s="90">
        <f t="shared" si="160"/>
        <v>0</v>
      </c>
      <c r="L388" s="90">
        <f t="shared" si="160"/>
        <v>0</v>
      </c>
      <c r="M388" s="90">
        <f t="shared" si="155"/>
        <v>0</v>
      </c>
    </row>
    <row r="389" spans="1:13" x14ac:dyDescent="0.25">
      <c r="A389" s="146"/>
      <c r="B389" s="138"/>
      <c r="C389" s="138"/>
      <c r="D389" s="146" t="s">
        <v>182</v>
      </c>
      <c r="E389" s="146"/>
      <c r="F389" s="146"/>
      <c r="G389" s="147"/>
      <c r="H389" s="147"/>
      <c r="I389" s="147"/>
      <c r="J389" s="147"/>
      <c r="K389" s="147"/>
      <c r="L389" s="147"/>
    </row>
    <row r="390" spans="1:13" x14ac:dyDescent="0.25">
      <c r="A390" s="146"/>
      <c r="B390" s="138"/>
      <c r="C390" s="138"/>
      <c r="D390" s="146" t="s">
        <v>198</v>
      </c>
      <c r="E390" s="146" t="s">
        <v>198</v>
      </c>
      <c r="F390" s="146"/>
      <c r="G390" s="147"/>
      <c r="H390" s="147"/>
      <c r="I390" s="147"/>
      <c r="J390" s="147"/>
      <c r="K390" s="147"/>
      <c r="L390" s="147"/>
    </row>
    <row r="391" spans="1:13" x14ac:dyDescent="0.25">
      <c r="A391" s="146"/>
      <c r="B391" s="138"/>
      <c r="C391" s="138"/>
      <c r="D391" s="145" t="s">
        <v>445</v>
      </c>
      <c r="E391" s="146" t="s">
        <v>198</v>
      </c>
      <c r="F391" s="146"/>
      <c r="G391" s="147"/>
      <c r="H391" s="147"/>
      <c r="I391" s="147"/>
      <c r="J391" s="147"/>
      <c r="K391" s="147"/>
      <c r="L391" s="147"/>
    </row>
    <row r="392" spans="1:13" x14ac:dyDescent="0.25">
      <c r="A392" s="146"/>
      <c r="B392" s="138"/>
      <c r="C392" s="138"/>
      <c r="D392" s="146" t="s">
        <v>432</v>
      </c>
      <c r="E392" s="146" t="s">
        <v>432</v>
      </c>
      <c r="F392" s="146"/>
      <c r="G392" s="147"/>
      <c r="H392" s="147"/>
      <c r="I392" s="147"/>
      <c r="J392" s="147"/>
      <c r="K392" s="147"/>
      <c r="L392" s="147"/>
    </row>
    <row r="394" spans="1:13" ht="25.5" x14ac:dyDescent="0.25">
      <c r="A394" s="79" t="s">
        <v>2</v>
      </c>
      <c r="B394" s="80" t="s">
        <v>181</v>
      </c>
      <c r="C394" s="80" t="s">
        <v>431</v>
      </c>
      <c r="D394" s="80" t="s">
        <v>419</v>
      </c>
      <c r="E394" s="81" t="s">
        <v>430</v>
      </c>
      <c r="F394" s="82"/>
      <c r="G394" s="80" t="s">
        <v>420</v>
      </c>
      <c r="H394" s="80" t="s">
        <v>446</v>
      </c>
      <c r="I394" s="80" t="s">
        <v>421</v>
      </c>
      <c r="J394" s="80" t="s">
        <v>422</v>
      </c>
      <c r="K394" s="80" t="s">
        <v>423</v>
      </c>
      <c r="L394" s="80" t="s">
        <v>424</v>
      </c>
      <c r="M394" s="80" t="s">
        <v>154</v>
      </c>
    </row>
    <row r="395" spans="1:13" x14ac:dyDescent="0.25">
      <c r="A395" s="146">
        <v>27</v>
      </c>
      <c r="B395" s="138"/>
      <c r="C395" s="138"/>
      <c r="D395" s="83"/>
      <c r="E395" s="142" t="s">
        <v>179</v>
      </c>
      <c r="F395" s="84" t="s">
        <v>194</v>
      </c>
      <c r="G395" s="85"/>
      <c r="H395" s="85"/>
      <c r="I395" s="85"/>
      <c r="J395" s="85"/>
      <c r="K395" s="85"/>
      <c r="L395" s="85"/>
      <c r="M395" s="86">
        <f>SUM(G395:L395)</f>
        <v>0</v>
      </c>
    </row>
    <row r="396" spans="1:13" x14ac:dyDescent="0.25">
      <c r="A396" s="146"/>
      <c r="B396" s="138"/>
      <c r="C396" s="138"/>
      <c r="D396" s="83"/>
      <c r="E396" s="143"/>
      <c r="F396" s="84" t="s">
        <v>195</v>
      </c>
      <c r="G396" s="85"/>
      <c r="H396" s="85"/>
      <c r="I396" s="85"/>
      <c r="J396" s="85"/>
      <c r="K396" s="85"/>
      <c r="L396" s="85"/>
      <c r="M396" s="86">
        <f t="shared" ref="M396:M403" si="161">SUM(G396:L396)</f>
        <v>0</v>
      </c>
    </row>
    <row r="397" spans="1:13" x14ac:dyDescent="0.25">
      <c r="A397" s="146"/>
      <c r="B397" s="138"/>
      <c r="C397" s="138"/>
      <c r="D397" s="83"/>
      <c r="E397" s="143"/>
      <c r="F397" s="84" t="s">
        <v>196</v>
      </c>
      <c r="G397" s="85"/>
      <c r="H397" s="85"/>
      <c r="I397" s="85"/>
      <c r="J397" s="85"/>
      <c r="K397" s="85"/>
      <c r="L397" s="85"/>
      <c r="M397" s="86">
        <f t="shared" si="161"/>
        <v>0</v>
      </c>
    </row>
    <row r="398" spans="1:13" x14ac:dyDescent="0.25">
      <c r="A398" s="146"/>
      <c r="B398" s="138"/>
      <c r="C398" s="138"/>
      <c r="D398" s="83"/>
      <c r="E398" s="144"/>
      <c r="F398" s="88" t="s">
        <v>425</v>
      </c>
      <c r="G398" s="89">
        <f t="shared" ref="G398" si="162">SUM(G395:G397)</f>
        <v>0</v>
      </c>
      <c r="H398" s="89">
        <f t="shared" ref="H398" si="163">SUM(H395:H397)</f>
        <v>0</v>
      </c>
      <c r="I398" s="89">
        <f t="shared" ref="I398:K398" si="164">SUM(I395:I397)</f>
        <v>0</v>
      </c>
      <c r="J398" s="89">
        <f t="shared" si="164"/>
        <v>0</v>
      </c>
      <c r="K398" s="89">
        <f t="shared" si="164"/>
        <v>0</v>
      </c>
      <c r="L398" s="89">
        <f>SUM(L395:L397)</f>
        <v>0</v>
      </c>
      <c r="M398" s="89">
        <f t="shared" si="161"/>
        <v>0</v>
      </c>
    </row>
    <row r="399" spans="1:13" x14ac:dyDescent="0.25">
      <c r="A399" s="146"/>
      <c r="B399" s="138"/>
      <c r="C399" s="138"/>
      <c r="D399" s="83"/>
      <c r="E399" s="142" t="s">
        <v>427</v>
      </c>
      <c r="F399" s="84" t="s">
        <v>194</v>
      </c>
      <c r="G399" s="85"/>
      <c r="H399" s="85"/>
      <c r="I399" s="85"/>
      <c r="J399" s="85"/>
      <c r="K399" s="85"/>
      <c r="L399" s="85"/>
      <c r="M399" s="86">
        <f t="shared" si="161"/>
        <v>0</v>
      </c>
    </row>
    <row r="400" spans="1:13" x14ac:dyDescent="0.25">
      <c r="A400" s="146"/>
      <c r="B400" s="138"/>
      <c r="C400" s="138"/>
      <c r="D400" s="83"/>
      <c r="E400" s="143"/>
      <c r="F400" s="84" t="s">
        <v>195</v>
      </c>
      <c r="G400" s="85"/>
      <c r="H400" s="85"/>
      <c r="I400" s="85"/>
      <c r="J400" s="85"/>
      <c r="K400" s="85"/>
      <c r="L400" s="85"/>
      <c r="M400" s="86">
        <f t="shared" si="161"/>
        <v>0</v>
      </c>
    </row>
    <row r="401" spans="1:13" x14ac:dyDescent="0.25">
      <c r="A401" s="146"/>
      <c r="B401" s="138"/>
      <c r="C401" s="138"/>
      <c r="D401" s="83"/>
      <c r="E401" s="143"/>
      <c r="F401" s="84" t="s">
        <v>196</v>
      </c>
      <c r="G401" s="85"/>
      <c r="H401" s="85"/>
      <c r="I401" s="85"/>
      <c r="J401" s="85"/>
      <c r="K401" s="85"/>
      <c r="L401" s="85"/>
      <c r="M401" s="86">
        <f t="shared" si="161"/>
        <v>0</v>
      </c>
    </row>
    <row r="402" spans="1:13" x14ac:dyDescent="0.25">
      <c r="A402" s="146"/>
      <c r="B402" s="138"/>
      <c r="C402" s="138"/>
      <c r="D402" s="83"/>
      <c r="E402" s="144"/>
      <c r="F402" s="88" t="s">
        <v>426</v>
      </c>
      <c r="G402" s="89">
        <f>SUM(G399:G401)</f>
        <v>0</v>
      </c>
      <c r="H402" s="89">
        <f>SUM(H399:H401)</f>
        <v>0</v>
      </c>
      <c r="I402" s="89">
        <f t="shared" ref="I402:K402" si="165">SUM(I399:I401)</f>
        <v>0</v>
      </c>
      <c r="J402" s="89">
        <f t="shared" si="165"/>
        <v>0</v>
      </c>
      <c r="K402" s="89">
        <f t="shared" si="165"/>
        <v>0</v>
      </c>
      <c r="L402" s="89">
        <f>SUM(L399:L401)</f>
        <v>0</v>
      </c>
      <c r="M402" s="89">
        <f t="shared" si="161"/>
        <v>0</v>
      </c>
    </row>
    <row r="403" spans="1:13" x14ac:dyDescent="0.25">
      <c r="A403" s="146"/>
      <c r="B403" s="138"/>
      <c r="C403" s="138"/>
      <c r="D403" s="83"/>
      <c r="E403" s="139" t="s">
        <v>428</v>
      </c>
      <c r="F403" s="139"/>
      <c r="G403" s="90">
        <f t="shared" ref="G403:L403" si="166">SUM(G398,G402)</f>
        <v>0</v>
      </c>
      <c r="H403" s="90">
        <f t="shared" si="166"/>
        <v>0</v>
      </c>
      <c r="I403" s="90">
        <f t="shared" si="166"/>
        <v>0</v>
      </c>
      <c r="J403" s="90">
        <f t="shared" si="166"/>
        <v>0</v>
      </c>
      <c r="K403" s="90">
        <f t="shared" si="166"/>
        <v>0</v>
      </c>
      <c r="L403" s="90">
        <f t="shared" si="166"/>
        <v>0</v>
      </c>
      <c r="M403" s="90">
        <f t="shared" si="161"/>
        <v>0</v>
      </c>
    </row>
    <row r="404" spans="1:13" x14ac:dyDescent="0.25">
      <c r="A404" s="146"/>
      <c r="B404" s="138"/>
      <c r="C404" s="138"/>
      <c r="D404" s="146" t="s">
        <v>182</v>
      </c>
      <c r="E404" s="146"/>
      <c r="F404" s="146"/>
      <c r="G404" s="147"/>
      <c r="H404" s="147"/>
      <c r="I404" s="147"/>
      <c r="J404" s="147"/>
      <c r="K404" s="147"/>
      <c r="L404" s="147"/>
    </row>
    <row r="405" spans="1:13" x14ac:dyDescent="0.25">
      <c r="A405" s="146"/>
      <c r="B405" s="138"/>
      <c r="C405" s="138"/>
      <c r="D405" s="146" t="s">
        <v>198</v>
      </c>
      <c r="E405" s="146" t="s">
        <v>198</v>
      </c>
      <c r="F405" s="146"/>
      <c r="G405" s="147"/>
      <c r="H405" s="147"/>
      <c r="I405" s="147"/>
      <c r="J405" s="147"/>
      <c r="K405" s="147"/>
      <c r="L405" s="147"/>
    </row>
    <row r="406" spans="1:13" x14ac:dyDescent="0.25">
      <c r="A406" s="146"/>
      <c r="B406" s="138"/>
      <c r="C406" s="138"/>
      <c r="D406" s="145" t="s">
        <v>445</v>
      </c>
      <c r="E406" s="146" t="s">
        <v>198</v>
      </c>
      <c r="F406" s="146"/>
      <c r="G406" s="147"/>
      <c r="H406" s="147"/>
      <c r="I406" s="147"/>
      <c r="J406" s="147"/>
      <c r="K406" s="147"/>
      <c r="L406" s="147"/>
    </row>
    <row r="407" spans="1:13" x14ac:dyDescent="0.25">
      <c r="A407" s="146"/>
      <c r="B407" s="138"/>
      <c r="C407" s="138"/>
      <c r="D407" s="146" t="s">
        <v>432</v>
      </c>
      <c r="E407" s="146" t="s">
        <v>432</v>
      </c>
      <c r="F407" s="146"/>
      <c r="G407" s="147"/>
      <c r="H407" s="147"/>
      <c r="I407" s="147"/>
      <c r="J407" s="147"/>
      <c r="K407" s="147"/>
      <c r="L407" s="147"/>
    </row>
    <row r="409" spans="1:13" ht="25.5" x14ac:dyDescent="0.25">
      <c r="A409" s="79" t="s">
        <v>2</v>
      </c>
      <c r="B409" s="80" t="s">
        <v>181</v>
      </c>
      <c r="C409" s="80" t="s">
        <v>431</v>
      </c>
      <c r="D409" s="80" t="s">
        <v>419</v>
      </c>
      <c r="E409" s="81" t="s">
        <v>430</v>
      </c>
      <c r="F409" s="82"/>
      <c r="G409" s="80" t="s">
        <v>420</v>
      </c>
      <c r="H409" s="80" t="s">
        <v>446</v>
      </c>
      <c r="I409" s="80" t="s">
        <v>421</v>
      </c>
      <c r="J409" s="80" t="s">
        <v>422</v>
      </c>
      <c r="K409" s="80" t="s">
        <v>423</v>
      </c>
      <c r="L409" s="80" t="s">
        <v>424</v>
      </c>
      <c r="M409" s="80" t="s">
        <v>154</v>
      </c>
    </row>
    <row r="410" spans="1:13" x14ac:dyDescent="0.25">
      <c r="A410" s="146">
        <v>28</v>
      </c>
      <c r="B410" s="138"/>
      <c r="C410" s="138"/>
      <c r="D410" s="83"/>
      <c r="E410" s="142" t="s">
        <v>179</v>
      </c>
      <c r="F410" s="84" t="s">
        <v>194</v>
      </c>
      <c r="G410" s="85"/>
      <c r="H410" s="85"/>
      <c r="I410" s="85"/>
      <c r="J410" s="85"/>
      <c r="K410" s="85"/>
      <c r="L410" s="85"/>
      <c r="M410" s="86">
        <f>SUM(G410:L410)</f>
        <v>0</v>
      </c>
    </row>
    <row r="411" spans="1:13" x14ac:dyDescent="0.25">
      <c r="A411" s="146"/>
      <c r="B411" s="138"/>
      <c r="C411" s="138"/>
      <c r="D411" s="83"/>
      <c r="E411" s="143"/>
      <c r="F411" s="84" t="s">
        <v>195</v>
      </c>
      <c r="G411" s="85"/>
      <c r="H411" s="85"/>
      <c r="I411" s="85"/>
      <c r="J411" s="85"/>
      <c r="K411" s="85"/>
      <c r="L411" s="85"/>
      <c r="M411" s="86">
        <f t="shared" ref="M411:M418" si="167">SUM(G411:L411)</f>
        <v>0</v>
      </c>
    </row>
    <row r="412" spans="1:13" x14ac:dyDescent="0.25">
      <c r="A412" s="146"/>
      <c r="B412" s="138"/>
      <c r="C412" s="138"/>
      <c r="D412" s="83"/>
      <c r="E412" s="143"/>
      <c r="F412" s="84" t="s">
        <v>196</v>
      </c>
      <c r="G412" s="85"/>
      <c r="H412" s="85"/>
      <c r="I412" s="85"/>
      <c r="J412" s="85"/>
      <c r="K412" s="85"/>
      <c r="L412" s="85"/>
      <c r="M412" s="86">
        <f t="shared" si="167"/>
        <v>0</v>
      </c>
    </row>
    <row r="413" spans="1:13" x14ac:dyDescent="0.25">
      <c r="A413" s="146"/>
      <c r="B413" s="138"/>
      <c r="C413" s="138"/>
      <c r="D413" s="83"/>
      <c r="E413" s="144"/>
      <c r="F413" s="88" t="s">
        <v>425</v>
      </c>
      <c r="G413" s="89">
        <f t="shared" ref="G413" si="168">SUM(G410:G412)</f>
        <v>0</v>
      </c>
      <c r="H413" s="89">
        <f t="shared" ref="H413" si="169">SUM(H410:H412)</f>
        <v>0</v>
      </c>
      <c r="I413" s="89">
        <f t="shared" ref="I413:K413" si="170">SUM(I410:I412)</f>
        <v>0</v>
      </c>
      <c r="J413" s="89">
        <f t="shared" si="170"/>
        <v>0</v>
      </c>
      <c r="K413" s="89">
        <f t="shared" si="170"/>
        <v>0</v>
      </c>
      <c r="L413" s="89">
        <f>SUM(L410:L412)</f>
        <v>0</v>
      </c>
      <c r="M413" s="89">
        <f t="shared" si="167"/>
        <v>0</v>
      </c>
    </row>
    <row r="414" spans="1:13" x14ac:dyDescent="0.25">
      <c r="A414" s="146"/>
      <c r="B414" s="138"/>
      <c r="C414" s="138"/>
      <c r="D414" s="83"/>
      <c r="E414" s="142" t="s">
        <v>427</v>
      </c>
      <c r="F414" s="84" t="s">
        <v>194</v>
      </c>
      <c r="G414" s="85"/>
      <c r="H414" s="85"/>
      <c r="I414" s="85"/>
      <c r="J414" s="85"/>
      <c r="K414" s="85"/>
      <c r="L414" s="85"/>
      <c r="M414" s="86">
        <f t="shared" si="167"/>
        <v>0</v>
      </c>
    </row>
    <row r="415" spans="1:13" x14ac:dyDescent="0.25">
      <c r="A415" s="146"/>
      <c r="B415" s="138"/>
      <c r="C415" s="138"/>
      <c r="D415" s="83"/>
      <c r="E415" s="143"/>
      <c r="F415" s="84" t="s">
        <v>195</v>
      </c>
      <c r="G415" s="85"/>
      <c r="H415" s="85"/>
      <c r="I415" s="85"/>
      <c r="J415" s="85"/>
      <c r="K415" s="85"/>
      <c r="L415" s="85"/>
      <c r="M415" s="86">
        <f t="shared" si="167"/>
        <v>0</v>
      </c>
    </row>
    <row r="416" spans="1:13" x14ac:dyDescent="0.25">
      <c r="A416" s="146"/>
      <c r="B416" s="138"/>
      <c r="C416" s="138"/>
      <c r="D416" s="83"/>
      <c r="E416" s="143"/>
      <c r="F416" s="84" t="s">
        <v>196</v>
      </c>
      <c r="G416" s="85"/>
      <c r="H416" s="85"/>
      <c r="I416" s="85"/>
      <c r="J416" s="85"/>
      <c r="K416" s="85"/>
      <c r="L416" s="85"/>
      <c r="M416" s="86">
        <f t="shared" si="167"/>
        <v>0</v>
      </c>
    </row>
    <row r="417" spans="1:13" x14ac:dyDescent="0.25">
      <c r="A417" s="146"/>
      <c r="B417" s="138"/>
      <c r="C417" s="138"/>
      <c r="D417" s="83"/>
      <c r="E417" s="144"/>
      <c r="F417" s="88" t="s">
        <v>426</v>
      </c>
      <c r="G417" s="89">
        <f>SUM(G414:G416)</f>
        <v>0</v>
      </c>
      <c r="H417" s="89">
        <f>SUM(H414:H416)</f>
        <v>0</v>
      </c>
      <c r="I417" s="89">
        <f t="shared" ref="I417:K417" si="171">SUM(I414:I416)</f>
        <v>0</v>
      </c>
      <c r="J417" s="89">
        <f t="shared" si="171"/>
        <v>0</v>
      </c>
      <c r="K417" s="89">
        <f t="shared" si="171"/>
        <v>0</v>
      </c>
      <c r="L417" s="89">
        <f>SUM(L414:L416)</f>
        <v>0</v>
      </c>
      <c r="M417" s="89">
        <f t="shared" si="167"/>
        <v>0</v>
      </c>
    </row>
    <row r="418" spans="1:13" x14ac:dyDescent="0.25">
      <c r="A418" s="146"/>
      <c r="B418" s="138"/>
      <c r="C418" s="138"/>
      <c r="D418" s="83"/>
      <c r="E418" s="139" t="s">
        <v>428</v>
      </c>
      <c r="F418" s="139"/>
      <c r="G418" s="90">
        <f t="shared" ref="G418:L418" si="172">SUM(G413,G417)</f>
        <v>0</v>
      </c>
      <c r="H418" s="90">
        <f t="shared" si="172"/>
        <v>0</v>
      </c>
      <c r="I418" s="90">
        <f t="shared" si="172"/>
        <v>0</v>
      </c>
      <c r="J418" s="90">
        <f t="shared" si="172"/>
        <v>0</v>
      </c>
      <c r="K418" s="90">
        <f t="shared" si="172"/>
        <v>0</v>
      </c>
      <c r="L418" s="90">
        <f t="shared" si="172"/>
        <v>0</v>
      </c>
      <c r="M418" s="90">
        <f t="shared" si="167"/>
        <v>0</v>
      </c>
    </row>
    <row r="419" spans="1:13" x14ac:dyDescent="0.25">
      <c r="A419" s="146"/>
      <c r="B419" s="138"/>
      <c r="C419" s="138"/>
      <c r="D419" s="146" t="s">
        <v>182</v>
      </c>
      <c r="E419" s="146"/>
      <c r="F419" s="146"/>
      <c r="G419" s="147"/>
      <c r="H419" s="147"/>
      <c r="I419" s="147"/>
      <c r="J419" s="147"/>
      <c r="K419" s="147"/>
      <c r="L419" s="147"/>
    </row>
    <row r="420" spans="1:13" x14ac:dyDescent="0.25">
      <c r="A420" s="146"/>
      <c r="B420" s="138"/>
      <c r="C420" s="138"/>
      <c r="D420" s="146" t="s">
        <v>198</v>
      </c>
      <c r="E420" s="146" t="s">
        <v>198</v>
      </c>
      <c r="F420" s="146"/>
      <c r="G420" s="147"/>
      <c r="H420" s="147"/>
      <c r="I420" s="147"/>
      <c r="J420" s="147"/>
      <c r="K420" s="147"/>
      <c r="L420" s="147"/>
    </row>
    <row r="421" spans="1:13" x14ac:dyDescent="0.25">
      <c r="A421" s="146"/>
      <c r="B421" s="138"/>
      <c r="C421" s="138"/>
      <c r="D421" s="145" t="s">
        <v>445</v>
      </c>
      <c r="E421" s="146" t="s">
        <v>198</v>
      </c>
      <c r="F421" s="146"/>
      <c r="G421" s="147"/>
      <c r="H421" s="147"/>
      <c r="I421" s="147"/>
      <c r="J421" s="147"/>
      <c r="K421" s="147"/>
      <c r="L421" s="147"/>
    </row>
    <row r="422" spans="1:13" x14ac:dyDescent="0.25">
      <c r="A422" s="146"/>
      <c r="B422" s="138"/>
      <c r="C422" s="138"/>
      <c r="D422" s="146" t="s">
        <v>432</v>
      </c>
      <c r="E422" s="146" t="s">
        <v>432</v>
      </c>
      <c r="F422" s="146"/>
      <c r="G422" s="147"/>
      <c r="H422" s="147"/>
      <c r="I422" s="147"/>
      <c r="J422" s="147"/>
      <c r="K422" s="147"/>
      <c r="L422" s="147"/>
    </row>
    <row r="424" spans="1:13" ht="25.5" x14ac:dyDescent="0.25">
      <c r="A424" s="79" t="s">
        <v>2</v>
      </c>
      <c r="B424" s="80" t="s">
        <v>181</v>
      </c>
      <c r="C424" s="80" t="s">
        <v>431</v>
      </c>
      <c r="D424" s="80" t="s">
        <v>419</v>
      </c>
      <c r="E424" s="81" t="s">
        <v>430</v>
      </c>
      <c r="F424" s="82"/>
      <c r="G424" s="80" t="s">
        <v>420</v>
      </c>
      <c r="H424" s="80" t="s">
        <v>446</v>
      </c>
      <c r="I424" s="80" t="s">
        <v>421</v>
      </c>
      <c r="J424" s="80" t="s">
        <v>422</v>
      </c>
      <c r="K424" s="80" t="s">
        <v>423</v>
      </c>
      <c r="L424" s="80" t="s">
        <v>424</v>
      </c>
      <c r="M424" s="80" t="s">
        <v>154</v>
      </c>
    </row>
    <row r="425" spans="1:13" x14ac:dyDescent="0.25">
      <c r="A425" s="146">
        <v>29</v>
      </c>
      <c r="B425" s="138"/>
      <c r="C425" s="138"/>
      <c r="D425" s="83"/>
      <c r="E425" s="142" t="s">
        <v>179</v>
      </c>
      <c r="F425" s="84" t="s">
        <v>194</v>
      </c>
      <c r="G425" s="85"/>
      <c r="H425" s="85"/>
      <c r="I425" s="85"/>
      <c r="J425" s="85"/>
      <c r="K425" s="85"/>
      <c r="L425" s="85"/>
      <c r="M425" s="86">
        <f>SUM(G425:L425)</f>
        <v>0</v>
      </c>
    </row>
    <row r="426" spans="1:13" x14ac:dyDescent="0.25">
      <c r="A426" s="146"/>
      <c r="B426" s="138"/>
      <c r="C426" s="138"/>
      <c r="D426" s="83"/>
      <c r="E426" s="143"/>
      <c r="F426" s="84" t="s">
        <v>195</v>
      </c>
      <c r="G426" s="85"/>
      <c r="H426" s="85"/>
      <c r="I426" s="85"/>
      <c r="J426" s="85"/>
      <c r="K426" s="85"/>
      <c r="L426" s="85"/>
      <c r="M426" s="86">
        <f t="shared" ref="M426:M433" si="173">SUM(G426:L426)</f>
        <v>0</v>
      </c>
    </row>
    <row r="427" spans="1:13" x14ac:dyDescent="0.25">
      <c r="A427" s="146"/>
      <c r="B427" s="138"/>
      <c r="C427" s="138"/>
      <c r="D427" s="83"/>
      <c r="E427" s="143"/>
      <c r="F427" s="84" t="s">
        <v>196</v>
      </c>
      <c r="G427" s="85"/>
      <c r="H427" s="85"/>
      <c r="I427" s="85"/>
      <c r="J427" s="85"/>
      <c r="K427" s="85"/>
      <c r="L427" s="85"/>
      <c r="M427" s="86">
        <f t="shared" si="173"/>
        <v>0</v>
      </c>
    </row>
    <row r="428" spans="1:13" x14ac:dyDescent="0.25">
      <c r="A428" s="146"/>
      <c r="B428" s="138"/>
      <c r="C428" s="138"/>
      <c r="D428" s="83"/>
      <c r="E428" s="144"/>
      <c r="F428" s="88" t="s">
        <v>425</v>
      </c>
      <c r="G428" s="89">
        <f t="shared" ref="G428" si="174">SUM(G425:G427)</f>
        <v>0</v>
      </c>
      <c r="H428" s="89">
        <f t="shared" ref="H428" si="175">SUM(H425:H427)</f>
        <v>0</v>
      </c>
      <c r="I428" s="89">
        <f t="shared" ref="I428:K428" si="176">SUM(I425:I427)</f>
        <v>0</v>
      </c>
      <c r="J428" s="89">
        <f t="shared" si="176"/>
        <v>0</v>
      </c>
      <c r="K428" s="89">
        <f t="shared" si="176"/>
        <v>0</v>
      </c>
      <c r="L428" s="89">
        <f>SUM(L425:L427)</f>
        <v>0</v>
      </c>
      <c r="M428" s="89">
        <f t="shared" si="173"/>
        <v>0</v>
      </c>
    </row>
    <row r="429" spans="1:13" x14ac:dyDescent="0.25">
      <c r="A429" s="146"/>
      <c r="B429" s="138"/>
      <c r="C429" s="138"/>
      <c r="D429" s="83"/>
      <c r="E429" s="142" t="s">
        <v>427</v>
      </c>
      <c r="F429" s="84" t="s">
        <v>194</v>
      </c>
      <c r="G429" s="85"/>
      <c r="H429" s="85"/>
      <c r="I429" s="85"/>
      <c r="J429" s="85"/>
      <c r="K429" s="85"/>
      <c r="L429" s="85"/>
      <c r="M429" s="86">
        <f t="shared" si="173"/>
        <v>0</v>
      </c>
    </row>
    <row r="430" spans="1:13" x14ac:dyDescent="0.25">
      <c r="A430" s="146"/>
      <c r="B430" s="138"/>
      <c r="C430" s="138"/>
      <c r="D430" s="83"/>
      <c r="E430" s="143"/>
      <c r="F430" s="84" t="s">
        <v>195</v>
      </c>
      <c r="G430" s="85"/>
      <c r="H430" s="85"/>
      <c r="I430" s="85"/>
      <c r="J430" s="85"/>
      <c r="K430" s="85"/>
      <c r="L430" s="85"/>
      <c r="M430" s="86">
        <f t="shared" si="173"/>
        <v>0</v>
      </c>
    </row>
    <row r="431" spans="1:13" x14ac:dyDescent="0.25">
      <c r="A431" s="146"/>
      <c r="B431" s="138"/>
      <c r="C431" s="138"/>
      <c r="D431" s="83"/>
      <c r="E431" s="143"/>
      <c r="F431" s="84" t="s">
        <v>196</v>
      </c>
      <c r="G431" s="85"/>
      <c r="H431" s="85"/>
      <c r="I431" s="85"/>
      <c r="J431" s="85"/>
      <c r="K431" s="85"/>
      <c r="L431" s="85"/>
      <c r="M431" s="86">
        <f t="shared" si="173"/>
        <v>0</v>
      </c>
    </row>
    <row r="432" spans="1:13" x14ac:dyDescent="0.25">
      <c r="A432" s="146"/>
      <c r="B432" s="138"/>
      <c r="C432" s="138"/>
      <c r="D432" s="83"/>
      <c r="E432" s="144"/>
      <c r="F432" s="88" t="s">
        <v>426</v>
      </c>
      <c r="G432" s="89">
        <f>SUM(G429:G431)</f>
        <v>0</v>
      </c>
      <c r="H432" s="89">
        <f>SUM(H429:H431)</f>
        <v>0</v>
      </c>
      <c r="I432" s="89">
        <f t="shared" ref="I432:K432" si="177">SUM(I429:I431)</f>
        <v>0</v>
      </c>
      <c r="J432" s="89">
        <f t="shared" si="177"/>
        <v>0</v>
      </c>
      <c r="K432" s="89">
        <f t="shared" si="177"/>
        <v>0</v>
      </c>
      <c r="L432" s="89">
        <f>SUM(L429:L431)</f>
        <v>0</v>
      </c>
      <c r="M432" s="89">
        <f t="shared" si="173"/>
        <v>0</v>
      </c>
    </row>
    <row r="433" spans="1:13" x14ac:dyDescent="0.25">
      <c r="A433" s="146"/>
      <c r="B433" s="138"/>
      <c r="C433" s="138"/>
      <c r="D433" s="83"/>
      <c r="E433" s="139" t="s">
        <v>428</v>
      </c>
      <c r="F433" s="139"/>
      <c r="G433" s="90">
        <f t="shared" ref="G433:L433" si="178">SUM(G428,G432)</f>
        <v>0</v>
      </c>
      <c r="H433" s="90">
        <f t="shared" si="178"/>
        <v>0</v>
      </c>
      <c r="I433" s="90">
        <f t="shared" si="178"/>
        <v>0</v>
      </c>
      <c r="J433" s="90">
        <f t="shared" si="178"/>
        <v>0</v>
      </c>
      <c r="K433" s="90">
        <f t="shared" si="178"/>
        <v>0</v>
      </c>
      <c r="L433" s="90">
        <f t="shared" si="178"/>
        <v>0</v>
      </c>
      <c r="M433" s="90">
        <f t="shared" si="173"/>
        <v>0</v>
      </c>
    </row>
    <row r="434" spans="1:13" x14ac:dyDescent="0.25">
      <c r="A434" s="146"/>
      <c r="B434" s="138"/>
      <c r="C434" s="138"/>
      <c r="D434" s="146" t="s">
        <v>182</v>
      </c>
      <c r="E434" s="146"/>
      <c r="F434" s="146"/>
      <c r="G434" s="147"/>
      <c r="H434" s="147"/>
      <c r="I434" s="147"/>
      <c r="J434" s="147"/>
      <c r="K434" s="147"/>
      <c r="L434" s="147"/>
    </row>
    <row r="435" spans="1:13" x14ac:dyDescent="0.25">
      <c r="A435" s="146"/>
      <c r="B435" s="138"/>
      <c r="C435" s="138"/>
      <c r="D435" s="146" t="s">
        <v>198</v>
      </c>
      <c r="E435" s="146" t="s">
        <v>198</v>
      </c>
      <c r="F435" s="146"/>
      <c r="G435" s="147"/>
      <c r="H435" s="147"/>
      <c r="I435" s="147"/>
      <c r="J435" s="147"/>
      <c r="K435" s="147"/>
      <c r="L435" s="147"/>
    </row>
    <row r="436" spans="1:13" x14ac:dyDescent="0.25">
      <c r="A436" s="146"/>
      <c r="B436" s="138"/>
      <c r="C436" s="138"/>
      <c r="D436" s="145" t="s">
        <v>445</v>
      </c>
      <c r="E436" s="146" t="s">
        <v>198</v>
      </c>
      <c r="F436" s="146"/>
      <c r="G436" s="147"/>
      <c r="H436" s="147"/>
      <c r="I436" s="147"/>
      <c r="J436" s="147"/>
      <c r="K436" s="147"/>
      <c r="L436" s="147"/>
    </row>
    <row r="437" spans="1:13" x14ac:dyDescent="0.25">
      <c r="A437" s="146"/>
      <c r="B437" s="138"/>
      <c r="C437" s="138"/>
      <c r="D437" s="146" t="s">
        <v>432</v>
      </c>
      <c r="E437" s="146" t="s">
        <v>432</v>
      </c>
      <c r="F437" s="146"/>
      <c r="G437" s="147"/>
      <c r="H437" s="147"/>
      <c r="I437" s="147"/>
      <c r="J437" s="147"/>
      <c r="K437" s="147"/>
      <c r="L437" s="147"/>
    </row>
    <row r="439" spans="1:13" ht="25.5" x14ac:dyDescent="0.25">
      <c r="A439" s="79" t="s">
        <v>2</v>
      </c>
      <c r="B439" s="80" t="s">
        <v>181</v>
      </c>
      <c r="C439" s="80" t="s">
        <v>431</v>
      </c>
      <c r="D439" s="80" t="s">
        <v>419</v>
      </c>
      <c r="E439" s="81" t="s">
        <v>430</v>
      </c>
      <c r="F439" s="82"/>
      <c r="G439" s="80" t="s">
        <v>420</v>
      </c>
      <c r="H439" s="80" t="s">
        <v>446</v>
      </c>
      <c r="I439" s="80" t="s">
        <v>421</v>
      </c>
      <c r="J439" s="80" t="s">
        <v>422</v>
      </c>
      <c r="K439" s="80" t="s">
        <v>423</v>
      </c>
      <c r="L439" s="80" t="s">
        <v>424</v>
      </c>
      <c r="M439" s="80" t="s">
        <v>154</v>
      </c>
    </row>
    <row r="440" spans="1:13" x14ac:dyDescent="0.25">
      <c r="A440" s="146">
        <v>30</v>
      </c>
      <c r="B440" s="138"/>
      <c r="C440" s="138"/>
      <c r="D440" s="83"/>
      <c r="E440" s="142" t="s">
        <v>179</v>
      </c>
      <c r="F440" s="84" t="s">
        <v>194</v>
      </c>
      <c r="G440" s="85"/>
      <c r="H440" s="85"/>
      <c r="I440" s="85"/>
      <c r="J440" s="85"/>
      <c r="K440" s="85"/>
      <c r="L440" s="85"/>
      <c r="M440" s="86">
        <f>SUM(G440:L440)</f>
        <v>0</v>
      </c>
    </row>
    <row r="441" spans="1:13" x14ac:dyDescent="0.25">
      <c r="A441" s="146"/>
      <c r="B441" s="138"/>
      <c r="C441" s="138"/>
      <c r="D441" s="83"/>
      <c r="E441" s="143"/>
      <c r="F441" s="84" t="s">
        <v>195</v>
      </c>
      <c r="G441" s="85"/>
      <c r="H441" s="85"/>
      <c r="I441" s="85"/>
      <c r="J441" s="85"/>
      <c r="K441" s="85"/>
      <c r="L441" s="85"/>
      <c r="M441" s="86">
        <f t="shared" ref="M441:M448" si="179">SUM(G441:L441)</f>
        <v>0</v>
      </c>
    </row>
    <row r="442" spans="1:13" x14ac:dyDescent="0.25">
      <c r="A442" s="146"/>
      <c r="B442" s="138"/>
      <c r="C442" s="138"/>
      <c r="D442" s="83"/>
      <c r="E442" s="143"/>
      <c r="F442" s="84" t="s">
        <v>196</v>
      </c>
      <c r="G442" s="85"/>
      <c r="H442" s="85"/>
      <c r="I442" s="85"/>
      <c r="J442" s="85"/>
      <c r="K442" s="85"/>
      <c r="L442" s="85"/>
      <c r="M442" s="86">
        <f t="shared" si="179"/>
        <v>0</v>
      </c>
    </row>
    <row r="443" spans="1:13" x14ac:dyDescent="0.25">
      <c r="A443" s="146"/>
      <c r="B443" s="138"/>
      <c r="C443" s="138"/>
      <c r="D443" s="83"/>
      <c r="E443" s="144"/>
      <c r="F443" s="88" t="s">
        <v>425</v>
      </c>
      <c r="G443" s="89">
        <f t="shared" ref="G443" si="180">SUM(G440:G442)</f>
        <v>0</v>
      </c>
      <c r="H443" s="89">
        <f t="shared" ref="H443" si="181">SUM(H440:H442)</f>
        <v>0</v>
      </c>
      <c r="I443" s="89">
        <f t="shared" ref="I443:K443" si="182">SUM(I440:I442)</f>
        <v>0</v>
      </c>
      <c r="J443" s="89">
        <f t="shared" si="182"/>
        <v>0</v>
      </c>
      <c r="K443" s="89">
        <f t="shared" si="182"/>
        <v>0</v>
      </c>
      <c r="L443" s="89">
        <f>SUM(L440:L442)</f>
        <v>0</v>
      </c>
      <c r="M443" s="89">
        <f t="shared" si="179"/>
        <v>0</v>
      </c>
    </row>
    <row r="444" spans="1:13" x14ac:dyDescent="0.25">
      <c r="A444" s="146"/>
      <c r="B444" s="138"/>
      <c r="C444" s="138"/>
      <c r="D444" s="83"/>
      <c r="E444" s="142" t="s">
        <v>427</v>
      </c>
      <c r="F444" s="84" t="s">
        <v>194</v>
      </c>
      <c r="G444" s="85"/>
      <c r="H444" s="85"/>
      <c r="I444" s="85"/>
      <c r="J444" s="85"/>
      <c r="K444" s="85"/>
      <c r="L444" s="85"/>
      <c r="M444" s="86">
        <f t="shared" si="179"/>
        <v>0</v>
      </c>
    </row>
    <row r="445" spans="1:13" x14ac:dyDescent="0.25">
      <c r="A445" s="146"/>
      <c r="B445" s="138"/>
      <c r="C445" s="138"/>
      <c r="D445" s="83"/>
      <c r="E445" s="143"/>
      <c r="F445" s="84" t="s">
        <v>195</v>
      </c>
      <c r="G445" s="85"/>
      <c r="H445" s="85"/>
      <c r="I445" s="85"/>
      <c r="J445" s="85"/>
      <c r="K445" s="85"/>
      <c r="L445" s="85"/>
      <c r="M445" s="86">
        <f t="shared" si="179"/>
        <v>0</v>
      </c>
    </row>
    <row r="446" spans="1:13" x14ac:dyDescent="0.25">
      <c r="A446" s="146"/>
      <c r="B446" s="138"/>
      <c r="C446" s="138"/>
      <c r="D446" s="83"/>
      <c r="E446" s="143"/>
      <c r="F446" s="84" t="s">
        <v>196</v>
      </c>
      <c r="G446" s="85"/>
      <c r="H446" s="85"/>
      <c r="I446" s="85"/>
      <c r="J446" s="85"/>
      <c r="K446" s="85"/>
      <c r="L446" s="85"/>
      <c r="M446" s="86">
        <f t="shared" si="179"/>
        <v>0</v>
      </c>
    </row>
    <row r="447" spans="1:13" x14ac:dyDescent="0.25">
      <c r="A447" s="146"/>
      <c r="B447" s="138"/>
      <c r="C447" s="138"/>
      <c r="D447" s="83"/>
      <c r="E447" s="144"/>
      <c r="F447" s="88" t="s">
        <v>426</v>
      </c>
      <c r="G447" s="89">
        <f>SUM(G444:G446)</f>
        <v>0</v>
      </c>
      <c r="H447" s="89">
        <f>SUM(H444:H446)</f>
        <v>0</v>
      </c>
      <c r="I447" s="89">
        <f t="shared" ref="I447:K447" si="183">SUM(I444:I446)</f>
        <v>0</v>
      </c>
      <c r="J447" s="89">
        <f t="shared" si="183"/>
        <v>0</v>
      </c>
      <c r="K447" s="89">
        <f t="shared" si="183"/>
        <v>0</v>
      </c>
      <c r="L447" s="89">
        <f>SUM(L444:L446)</f>
        <v>0</v>
      </c>
      <c r="M447" s="89">
        <f t="shared" si="179"/>
        <v>0</v>
      </c>
    </row>
    <row r="448" spans="1:13" x14ac:dyDescent="0.25">
      <c r="A448" s="146"/>
      <c r="B448" s="138"/>
      <c r="C448" s="138"/>
      <c r="D448" s="83"/>
      <c r="E448" s="139" t="s">
        <v>428</v>
      </c>
      <c r="F448" s="139"/>
      <c r="G448" s="90">
        <f t="shared" ref="G448:L448" si="184">SUM(G443,G447)</f>
        <v>0</v>
      </c>
      <c r="H448" s="90">
        <f t="shared" si="184"/>
        <v>0</v>
      </c>
      <c r="I448" s="90">
        <f t="shared" si="184"/>
        <v>0</v>
      </c>
      <c r="J448" s="90">
        <f t="shared" si="184"/>
        <v>0</v>
      </c>
      <c r="K448" s="90">
        <f t="shared" si="184"/>
        <v>0</v>
      </c>
      <c r="L448" s="90">
        <f t="shared" si="184"/>
        <v>0</v>
      </c>
      <c r="M448" s="90">
        <f t="shared" si="179"/>
        <v>0</v>
      </c>
    </row>
    <row r="449" spans="1:12" x14ac:dyDescent="0.25">
      <c r="A449" s="146"/>
      <c r="B449" s="138"/>
      <c r="C449" s="138"/>
      <c r="D449" s="146" t="s">
        <v>182</v>
      </c>
      <c r="E449" s="146"/>
      <c r="F449" s="146"/>
      <c r="G449" s="147"/>
      <c r="H449" s="147"/>
      <c r="I449" s="147"/>
      <c r="J449" s="147"/>
      <c r="K449" s="147"/>
      <c r="L449" s="147"/>
    </row>
    <row r="450" spans="1:12" x14ac:dyDescent="0.25">
      <c r="A450" s="146"/>
      <c r="B450" s="138"/>
      <c r="C450" s="138"/>
      <c r="D450" s="146" t="s">
        <v>198</v>
      </c>
      <c r="E450" s="146" t="s">
        <v>198</v>
      </c>
      <c r="F450" s="146"/>
      <c r="G450" s="147"/>
      <c r="H450" s="147"/>
      <c r="I450" s="147"/>
      <c r="J450" s="147"/>
      <c r="K450" s="147"/>
      <c r="L450" s="147"/>
    </row>
    <row r="451" spans="1:12" x14ac:dyDescent="0.25">
      <c r="A451" s="146"/>
      <c r="B451" s="138"/>
      <c r="C451" s="138"/>
      <c r="D451" s="145" t="s">
        <v>445</v>
      </c>
      <c r="E451" s="146" t="s">
        <v>198</v>
      </c>
      <c r="F451" s="146"/>
      <c r="G451" s="147"/>
      <c r="H451" s="147"/>
      <c r="I451" s="147"/>
      <c r="J451" s="147"/>
      <c r="K451" s="147"/>
      <c r="L451" s="147"/>
    </row>
    <row r="452" spans="1:12" x14ac:dyDescent="0.25">
      <c r="A452" s="146"/>
      <c r="B452" s="138"/>
      <c r="C452" s="138"/>
      <c r="D452" s="146" t="s">
        <v>432</v>
      </c>
      <c r="E452" s="146" t="s">
        <v>432</v>
      </c>
      <c r="F452" s="146"/>
      <c r="G452" s="147"/>
      <c r="H452" s="147"/>
      <c r="I452" s="147"/>
      <c r="J452" s="147"/>
      <c r="K452" s="147"/>
      <c r="L452" s="147"/>
    </row>
  </sheetData>
  <sheetProtection sheet="1" objects="1" scenarios="1" formatColumns="0" formatRows="0" selectLockedCells="1"/>
  <mergeCells count="424">
    <mergeCell ref="D14:F14"/>
    <mergeCell ref="G14:L14"/>
    <mergeCell ref="D15:F15"/>
    <mergeCell ref="G15:L15"/>
    <mergeCell ref="D16:F16"/>
    <mergeCell ref="G16:L16"/>
    <mergeCell ref="Y4:Z4"/>
    <mergeCell ref="A5:A17"/>
    <mergeCell ref="B5:B17"/>
    <mergeCell ref="C5:C17"/>
    <mergeCell ref="E5:E8"/>
    <mergeCell ref="Y5:Y8"/>
    <mergeCell ref="E9:E12"/>
    <mergeCell ref="Y9:Y12"/>
    <mergeCell ref="E13:F13"/>
    <mergeCell ref="Y13:Z13"/>
    <mergeCell ref="D30:F30"/>
    <mergeCell ref="G30:L30"/>
    <mergeCell ref="D31:F31"/>
    <mergeCell ref="G31:L31"/>
    <mergeCell ref="D32:F32"/>
    <mergeCell ref="G32:L32"/>
    <mergeCell ref="D17:F17"/>
    <mergeCell ref="G17:L17"/>
    <mergeCell ref="A20:A32"/>
    <mergeCell ref="B20:B32"/>
    <mergeCell ref="C20:C32"/>
    <mergeCell ref="E20:E23"/>
    <mergeCell ref="E24:E27"/>
    <mergeCell ref="E28:F28"/>
    <mergeCell ref="D29:F29"/>
    <mergeCell ref="G29:L29"/>
    <mergeCell ref="G44:L44"/>
    <mergeCell ref="D45:F45"/>
    <mergeCell ref="G45:L45"/>
    <mergeCell ref="D46:F46"/>
    <mergeCell ref="G46:L46"/>
    <mergeCell ref="D47:F47"/>
    <mergeCell ref="G47:L47"/>
    <mergeCell ref="A35:A47"/>
    <mergeCell ref="B35:B47"/>
    <mergeCell ref="C35:C47"/>
    <mergeCell ref="E35:E38"/>
    <mergeCell ref="E39:E42"/>
    <mergeCell ref="E43:F43"/>
    <mergeCell ref="D44:F44"/>
    <mergeCell ref="G59:L59"/>
    <mergeCell ref="D60:F60"/>
    <mergeCell ref="G60:L60"/>
    <mergeCell ref="D61:F61"/>
    <mergeCell ref="G61:L61"/>
    <mergeCell ref="D62:F62"/>
    <mergeCell ref="G62:L62"/>
    <mergeCell ref="A50:A62"/>
    <mergeCell ref="B50:B62"/>
    <mergeCell ref="C50:C62"/>
    <mergeCell ref="E50:E53"/>
    <mergeCell ref="E54:E57"/>
    <mergeCell ref="E58:F58"/>
    <mergeCell ref="D59:F59"/>
    <mergeCell ref="G74:L74"/>
    <mergeCell ref="D75:F75"/>
    <mergeCell ref="G75:L75"/>
    <mergeCell ref="D76:F76"/>
    <mergeCell ref="G76:L76"/>
    <mergeCell ref="D77:F77"/>
    <mergeCell ref="G77:L77"/>
    <mergeCell ref="A65:A77"/>
    <mergeCell ref="B65:B77"/>
    <mergeCell ref="C65:C77"/>
    <mergeCell ref="E65:E68"/>
    <mergeCell ref="E69:E72"/>
    <mergeCell ref="E73:F73"/>
    <mergeCell ref="D74:F74"/>
    <mergeCell ref="G89:L89"/>
    <mergeCell ref="D90:F90"/>
    <mergeCell ref="G90:L90"/>
    <mergeCell ref="D91:F91"/>
    <mergeCell ref="G91:L91"/>
    <mergeCell ref="D92:F92"/>
    <mergeCell ref="G92:L92"/>
    <mergeCell ref="A80:A92"/>
    <mergeCell ref="B80:B92"/>
    <mergeCell ref="C80:C92"/>
    <mergeCell ref="E80:E83"/>
    <mergeCell ref="E84:E87"/>
    <mergeCell ref="E88:F88"/>
    <mergeCell ref="D89:F89"/>
    <mergeCell ref="G104:L104"/>
    <mergeCell ref="D105:F105"/>
    <mergeCell ref="G105:L105"/>
    <mergeCell ref="D106:F106"/>
    <mergeCell ref="G106:L106"/>
    <mergeCell ref="D107:F107"/>
    <mergeCell ref="G107:L107"/>
    <mergeCell ref="A95:A107"/>
    <mergeCell ref="B95:B107"/>
    <mergeCell ref="C95:C107"/>
    <mergeCell ref="E95:E98"/>
    <mergeCell ref="E99:E102"/>
    <mergeCell ref="E103:F103"/>
    <mergeCell ref="D104:F104"/>
    <mergeCell ref="G119:L119"/>
    <mergeCell ref="D120:F120"/>
    <mergeCell ref="G120:L120"/>
    <mergeCell ref="D121:F121"/>
    <mergeCell ref="G121:L121"/>
    <mergeCell ref="D122:F122"/>
    <mergeCell ref="G122:L122"/>
    <mergeCell ref="A110:A122"/>
    <mergeCell ref="B110:B122"/>
    <mergeCell ref="C110:C122"/>
    <mergeCell ref="E110:E113"/>
    <mergeCell ref="E114:E117"/>
    <mergeCell ref="E118:F118"/>
    <mergeCell ref="D119:F119"/>
    <mergeCell ref="G134:L134"/>
    <mergeCell ref="D135:F135"/>
    <mergeCell ref="G135:L135"/>
    <mergeCell ref="D136:F136"/>
    <mergeCell ref="G136:L136"/>
    <mergeCell ref="D137:F137"/>
    <mergeCell ref="G137:L137"/>
    <mergeCell ref="A125:A137"/>
    <mergeCell ref="B125:B137"/>
    <mergeCell ref="C125:C137"/>
    <mergeCell ref="E125:E128"/>
    <mergeCell ref="E129:E132"/>
    <mergeCell ref="E133:F133"/>
    <mergeCell ref="D134:F134"/>
    <mergeCell ref="G149:L149"/>
    <mergeCell ref="D150:F150"/>
    <mergeCell ref="G150:L150"/>
    <mergeCell ref="D151:F151"/>
    <mergeCell ref="G151:L151"/>
    <mergeCell ref="D152:F152"/>
    <mergeCell ref="G152:L152"/>
    <mergeCell ref="A140:A152"/>
    <mergeCell ref="B140:B152"/>
    <mergeCell ref="C140:C152"/>
    <mergeCell ref="E140:E143"/>
    <mergeCell ref="E144:E147"/>
    <mergeCell ref="E148:F148"/>
    <mergeCell ref="D149:F149"/>
    <mergeCell ref="G164:L164"/>
    <mergeCell ref="D165:F165"/>
    <mergeCell ref="G165:L165"/>
    <mergeCell ref="D166:F166"/>
    <mergeCell ref="G166:L166"/>
    <mergeCell ref="D167:F167"/>
    <mergeCell ref="G167:L167"/>
    <mergeCell ref="A155:A167"/>
    <mergeCell ref="B155:B167"/>
    <mergeCell ref="C155:C167"/>
    <mergeCell ref="E155:E158"/>
    <mergeCell ref="E159:E162"/>
    <mergeCell ref="E163:F163"/>
    <mergeCell ref="D164:F164"/>
    <mergeCell ref="G179:L179"/>
    <mergeCell ref="D180:F180"/>
    <mergeCell ref="G180:L180"/>
    <mergeCell ref="D181:F181"/>
    <mergeCell ref="G181:L181"/>
    <mergeCell ref="D182:F182"/>
    <mergeCell ref="G182:L182"/>
    <mergeCell ref="A170:A182"/>
    <mergeCell ref="B170:B182"/>
    <mergeCell ref="C170:C182"/>
    <mergeCell ref="E170:E173"/>
    <mergeCell ref="E174:E177"/>
    <mergeCell ref="E178:F178"/>
    <mergeCell ref="D179:F179"/>
    <mergeCell ref="G194:L194"/>
    <mergeCell ref="D195:F195"/>
    <mergeCell ref="G195:L195"/>
    <mergeCell ref="D196:F196"/>
    <mergeCell ref="G196:L196"/>
    <mergeCell ref="D197:F197"/>
    <mergeCell ref="G197:L197"/>
    <mergeCell ref="A185:A197"/>
    <mergeCell ref="B185:B197"/>
    <mergeCell ref="C185:C197"/>
    <mergeCell ref="E185:E188"/>
    <mergeCell ref="E189:E192"/>
    <mergeCell ref="E193:F193"/>
    <mergeCell ref="D194:F194"/>
    <mergeCell ref="G209:L209"/>
    <mergeCell ref="D210:F210"/>
    <mergeCell ref="G210:L210"/>
    <mergeCell ref="D211:F211"/>
    <mergeCell ref="G211:L211"/>
    <mergeCell ref="D212:F212"/>
    <mergeCell ref="G212:L212"/>
    <mergeCell ref="A200:A212"/>
    <mergeCell ref="B200:B212"/>
    <mergeCell ref="C200:C212"/>
    <mergeCell ref="E200:E203"/>
    <mergeCell ref="E204:E207"/>
    <mergeCell ref="E208:F208"/>
    <mergeCell ref="D209:F209"/>
    <mergeCell ref="G224:L224"/>
    <mergeCell ref="D225:F225"/>
    <mergeCell ref="G225:L225"/>
    <mergeCell ref="D226:F226"/>
    <mergeCell ref="G226:L226"/>
    <mergeCell ref="D227:F227"/>
    <mergeCell ref="G227:L227"/>
    <mergeCell ref="A215:A227"/>
    <mergeCell ref="B215:B227"/>
    <mergeCell ref="C215:C227"/>
    <mergeCell ref="E215:E218"/>
    <mergeCell ref="E219:E222"/>
    <mergeCell ref="E223:F223"/>
    <mergeCell ref="D224:F224"/>
    <mergeCell ref="G239:L239"/>
    <mergeCell ref="D240:F240"/>
    <mergeCell ref="G240:L240"/>
    <mergeCell ref="D241:F241"/>
    <mergeCell ref="G241:L241"/>
    <mergeCell ref="D242:F242"/>
    <mergeCell ref="G242:L242"/>
    <mergeCell ref="A230:A242"/>
    <mergeCell ref="B230:B242"/>
    <mergeCell ref="C230:C242"/>
    <mergeCell ref="E230:E233"/>
    <mergeCell ref="E234:E237"/>
    <mergeCell ref="E238:F238"/>
    <mergeCell ref="D239:F239"/>
    <mergeCell ref="G254:L254"/>
    <mergeCell ref="D255:F255"/>
    <mergeCell ref="G255:L255"/>
    <mergeCell ref="D256:F256"/>
    <mergeCell ref="G256:L256"/>
    <mergeCell ref="D257:F257"/>
    <mergeCell ref="G257:L257"/>
    <mergeCell ref="A245:A257"/>
    <mergeCell ref="B245:B257"/>
    <mergeCell ref="C245:C257"/>
    <mergeCell ref="E245:E248"/>
    <mergeCell ref="E249:E252"/>
    <mergeCell ref="E253:F253"/>
    <mergeCell ref="D254:F254"/>
    <mergeCell ref="G269:L269"/>
    <mergeCell ref="D270:F270"/>
    <mergeCell ref="G270:L270"/>
    <mergeCell ref="D271:F271"/>
    <mergeCell ref="G271:L271"/>
    <mergeCell ref="D272:F272"/>
    <mergeCell ref="G272:L272"/>
    <mergeCell ref="A260:A272"/>
    <mergeCell ref="B260:B272"/>
    <mergeCell ref="C260:C272"/>
    <mergeCell ref="E260:E263"/>
    <mergeCell ref="E264:E267"/>
    <mergeCell ref="E268:F268"/>
    <mergeCell ref="D269:F269"/>
    <mergeCell ref="G284:L284"/>
    <mergeCell ref="D285:F285"/>
    <mergeCell ref="G285:L285"/>
    <mergeCell ref="D286:F286"/>
    <mergeCell ref="G286:L286"/>
    <mergeCell ref="D287:F287"/>
    <mergeCell ref="G287:L287"/>
    <mergeCell ref="A275:A287"/>
    <mergeCell ref="B275:B287"/>
    <mergeCell ref="C275:C287"/>
    <mergeCell ref="E275:E278"/>
    <mergeCell ref="E279:E282"/>
    <mergeCell ref="E283:F283"/>
    <mergeCell ref="D284:F284"/>
    <mergeCell ref="G299:L299"/>
    <mergeCell ref="D300:F300"/>
    <mergeCell ref="G300:L300"/>
    <mergeCell ref="D301:F301"/>
    <mergeCell ref="G301:L301"/>
    <mergeCell ref="D302:F302"/>
    <mergeCell ref="G302:L302"/>
    <mergeCell ref="A290:A302"/>
    <mergeCell ref="B290:B302"/>
    <mergeCell ref="C290:C302"/>
    <mergeCell ref="E290:E293"/>
    <mergeCell ref="E294:E297"/>
    <mergeCell ref="E298:F298"/>
    <mergeCell ref="D299:F299"/>
    <mergeCell ref="G314:L314"/>
    <mergeCell ref="D315:F315"/>
    <mergeCell ref="G315:L315"/>
    <mergeCell ref="D316:F316"/>
    <mergeCell ref="G316:L316"/>
    <mergeCell ref="D317:F317"/>
    <mergeCell ref="G317:L317"/>
    <mergeCell ref="A305:A317"/>
    <mergeCell ref="B305:B317"/>
    <mergeCell ref="C305:C317"/>
    <mergeCell ref="E305:E308"/>
    <mergeCell ref="E309:E312"/>
    <mergeCell ref="E313:F313"/>
    <mergeCell ref="D314:F314"/>
    <mergeCell ref="G329:L329"/>
    <mergeCell ref="D330:F330"/>
    <mergeCell ref="G330:L330"/>
    <mergeCell ref="D331:F331"/>
    <mergeCell ref="G331:L331"/>
    <mergeCell ref="D332:F332"/>
    <mergeCell ref="G332:L332"/>
    <mergeCell ref="A320:A332"/>
    <mergeCell ref="B320:B332"/>
    <mergeCell ref="C320:C332"/>
    <mergeCell ref="E320:E323"/>
    <mergeCell ref="E324:E327"/>
    <mergeCell ref="E328:F328"/>
    <mergeCell ref="D329:F329"/>
    <mergeCell ref="G344:L344"/>
    <mergeCell ref="D345:F345"/>
    <mergeCell ref="G345:L345"/>
    <mergeCell ref="D346:F346"/>
    <mergeCell ref="G346:L346"/>
    <mergeCell ref="D347:F347"/>
    <mergeCell ref="G347:L347"/>
    <mergeCell ref="A335:A347"/>
    <mergeCell ref="B335:B347"/>
    <mergeCell ref="C335:C347"/>
    <mergeCell ref="E335:E338"/>
    <mergeCell ref="E339:E342"/>
    <mergeCell ref="E343:F343"/>
    <mergeCell ref="D344:F344"/>
    <mergeCell ref="G359:L359"/>
    <mergeCell ref="D360:F360"/>
    <mergeCell ref="G360:L360"/>
    <mergeCell ref="D361:F361"/>
    <mergeCell ref="G361:L361"/>
    <mergeCell ref="D362:F362"/>
    <mergeCell ref="G362:L362"/>
    <mergeCell ref="A350:A362"/>
    <mergeCell ref="B350:B362"/>
    <mergeCell ref="C350:C362"/>
    <mergeCell ref="E350:E353"/>
    <mergeCell ref="E354:E357"/>
    <mergeCell ref="E358:F358"/>
    <mergeCell ref="D359:F359"/>
    <mergeCell ref="G374:L374"/>
    <mergeCell ref="D375:F375"/>
    <mergeCell ref="G375:L375"/>
    <mergeCell ref="D376:F376"/>
    <mergeCell ref="G376:L376"/>
    <mergeCell ref="D377:F377"/>
    <mergeCell ref="G377:L377"/>
    <mergeCell ref="A365:A377"/>
    <mergeCell ref="B365:B377"/>
    <mergeCell ref="C365:C377"/>
    <mergeCell ref="E365:E368"/>
    <mergeCell ref="E369:E372"/>
    <mergeCell ref="E373:F373"/>
    <mergeCell ref="D374:F374"/>
    <mergeCell ref="G389:L389"/>
    <mergeCell ref="D390:F390"/>
    <mergeCell ref="G390:L390"/>
    <mergeCell ref="D391:F391"/>
    <mergeCell ref="G391:L391"/>
    <mergeCell ref="D392:F392"/>
    <mergeCell ref="G392:L392"/>
    <mergeCell ref="A380:A392"/>
    <mergeCell ref="B380:B392"/>
    <mergeCell ref="C380:C392"/>
    <mergeCell ref="E380:E383"/>
    <mergeCell ref="E384:E387"/>
    <mergeCell ref="E388:F388"/>
    <mergeCell ref="D389:F389"/>
    <mergeCell ref="G404:L404"/>
    <mergeCell ref="D405:F405"/>
    <mergeCell ref="G405:L405"/>
    <mergeCell ref="D406:F406"/>
    <mergeCell ref="G406:L406"/>
    <mergeCell ref="D407:F407"/>
    <mergeCell ref="G407:L407"/>
    <mergeCell ref="A395:A407"/>
    <mergeCell ref="B395:B407"/>
    <mergeCell ref="C395:C407"/>
    <mergeCell ref="E395:E398"/>
    <mergeCell ref="E399:E402"/>
    <mergeCell ref="E403:F403"/>
    <mergeCell ref="D404:F404"/>
    <mergeCell ref="G419:L419"/>
    <mergeCell ref="D420:F420"/>
    <mergeCell ref="G420:L420"/>
    <mergeCell ref="D421:F421"/>
    <mergeCell ref="G421:L421"/>
    <mergeCell ref="D422:F422"/>
    <mergeCell ref="G422:L422"/>
    <mergeCell ref="A410:A422"/>
    <mergeCell ref="B410:B422"/>
    <mergeCell ref="C410:C422"/>
    <mergeCell ref="E410:E413"/>
    <mergeCell ref="E414:E417"/>
    <mergeCell ref="E418:F418"/>
    <mergeCell ref="D419:F419"/>
    <mergeCell ref="G434:L434"/>
    <mergeCell ref="D435:F435"/>
    <mergeCell ref="G435:L435"/>
    <mergeCell ref="D436:F436"/>
    <mergeCell ref="G436:L436"/>
    <mergeCell ref="D437:F437"/>
    <mergeCell ref="G437:L437"/>
    <mergeCell ref="A425:A437"/>
    <mergeCell ref="B425:B437"/>
    <mergeCell ref="C425:C437"/>
    <mergeCell ref="E425:E428"/>
    <mergeCell ref="E429:E432"/>
    <mergeCell ref="E433:F433"/>
    <mergeCell ref="D434:F434"/>
    <mergeCell ref="G449:L449"/>
    <mergeCell ref="D450:F450"/>
    <mergeCell ref="G450:L450"/>
    <mergeCell ref="D451:F451"/>
    <mergeCell ref="G451:L451"/>
    <mergeCell ref="D452:F452"/>
    <mergeCell ref="G452:L452"/>
    <mergeCell ref="A440:A452"/>
    <mergeCell ref="B440:B452"/>
    <mergeCell ref="C440:C452"/>
    <mergeCell ref="E440:E443"/>
    <mergeCell ref="E444:E447"/>
    <mergeCell ref="E448:F448"/>
    <mergeCell ref="D449:F449"/>
  </mergeCells>
  <dataValidations count="1">
    <dataValidation type="list" allowBlank="1" showInputMessage="1" showErrorMessage="1" sqref="G434:L437 G389:L392 G419:L422 G404:L407 G14:L17 G29:L32 G44:L47 G59:L62 G74:L77 G89:L92 G104:L107 G119:L122 G134:L137 G149:L152 G164:L167 G179:L182 G194:L197 G209:L212 G224:L227 G239:L242 G254:L257 G269:L272 G284:L287 G299:L302 G314:L317 G329:L332 G344:L347 G359:L362 G374:L377 G449:L452">
      <formula1>YesNo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sqref="A1:A3"/>
    </sheetView>
  </sheetViews>
  <sheetFormatPr defaultColWidth="8.85546875" defaultRowHeight="15" x14ac:dyDescent="0.25"/>
  <cols>
    <col min="2" max="2" width="19" customWidth="1"/>
  </cols>
  <sheetData>
    <row r="1" spans="1:3" x14ac:dyDescent="0.25">
      <c r="A1" s="92" t="s">
        <v>443</v>
      </c>
    </row>
    <row r="2" spans="1:3" x14ac:dyDescent="0.25">
      <c r="A2" t="s">
        <v>442</v>
      </c>
      <c r="B2" s="46"/>
      <c r="C2" s="45"/>
    </row>
    <row r="3" spans="1:3" x14ac:dyDescent="0.25">
      <c r="A3" t="s">
        <v>444</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22"/>
  <sheetViews>
    <sheetView topLeftCell="C1" zoomScale="85" zoomScaleNormal="85" zoomScalePageLayoutView="85" workbookViewId="0">
      <selection activeCell="D6" sqref="D6"/>
    </sheetView>
  </sheetViews>
  <sheetFormatPr defaultColWidth="8.85546875" defaultRowHeight="15" x14ac:dyDescent="0.25"/>
  <cols>
    <col min="1" max="1" width="5.28515625" style="78" customWidth="1"/>
    <col min="2" max="2" width="27" style="76" customWidth="1"/>
    <col min="3" max="3" width="21" style="76" bestFit="1" customWidth="1"/>
    <col min="4" max="4" width="36.42578125" style="76" customWidth="1"/>
    <col min="5" max="5" width="8.42578125" style="76" bestFit="1" customWidth="1"/>
    <col min="6" max="6" width="27.7109375" style="76" customWidth="1"/>
    <col min="7" max="7" width="22.85546875" style="76" customWidth="1"/>
    <col min="8" max="13" width="8.85546875" style="76"/>
    <col min="14" max="21" width="8.85546875" style="77"/>
    <col min="22" max="24" width="8.85546875" style="76"/>
    <col min="25" max="25" width="24.85546875" style="76" bestFit="1" customWidth="1"/>
    <col min="26" max="16384" width="8.85546875" style="76"/>
  </cols>
  <sheetData>
    <row r="1" spans="1:31" s="58" customFormat="1" ht="15.75" x14ac:dyDescent="0.25">
      <c r="A1" s="73" t="s">
        <v>193</v>
      </c>
      <c r="B1" s="74"/>
      <c r="N1" s="91"/>
      <c r="O1" s="91"/>
      <c r="P1" s="91"/>
      <c r="Q1" s="91"/>
      <c r="R1" s="91"/>
      <c r="S1" s="91"/>
      <c r="T1" s="91"/>
      <c r="U1" s="91"/>
    </row>
    <row r="2" spans="1:31" s="58" customFormat="1" ht="15.75" x14ac:dyDescent="0.25">
      <c r="A2" s="73" t="s">
        <v>184</v>
      </c>
      <c r="B2" s="74"/>
      <c r="N2" s="91"/>
      <c r="O2" s="91"/>
      <c r="P2" s="91"/>
      <c r="Q2" s="91"/>
      <c r="R2" s="91"/>
      <c r="S2" s="91"/>
      <c r="T2" s="91"/>
      <c r="U2" s="91"/>
    </row>
    <row r="3" spans="1:31" x14ac:dyDescent="0.25">
      <c r="F3" s="76" t="s">
        <v>429</v>
      </c>
      <c r="G3" s="75">
        <v>1</v>
      </c>
      <c r="H3" s="75">
        <v>1.05</v>
      </c>
      <c r="I3" s="75">
        <f>H3^2</f>
        <v>1.1025</v>
      </c>
      <c r="J3" s="75">
        <f>H3^3</f>
        <v>1.1576250000000001</v>
      </c>
      <c r="K3" s="75">
        <f>H3^4</f>
        <v>1.21550625</v>
      </c>
    </row>
    <row r="4" spans="1:31" ht="15" customHeight="1" x14ac:dyDescent="0.25">
      <c r="A4" s="79" t="s">
        <v>2</v>
      </c>
      <c r="B4" s="80" t="s">
        <v>181</v>
      </c>
      <c r="C4" s="80" t="s">
        <v>431</v>
      </c>
      <c r="D4" s="80" t="s">
        <v>419</v>
      </c>
      <c r="E4" s="81" t="s">
        <v>430</v>
      </c>
      <c r="F4" s="82"/>
      <c r="G4" s="80" t="s">
        <v>420</v>
      </c>
      <c r="H4" s="80" t="s">
        <v>421</v>
      </c>
      <c r="I4" s="80" t="s">
        <v>422</v>
      </c>
      <c r="J4" s="80" t="s">
        <v>423</v>
      </c>
      <c r="K4" s="80" t="s">
        <v>424</v>
      </c>
      <c r="L4" s="80" t="s">
        <v>154</v>
      </c>
      <c r="X4" s="140" t="s">
        <v>430</v>
      </c>
      <c r="Y4" s="141"/>
      <c r="Z4" s="80" t="s">
        <v>420</v>
      </c>
      <c r="AA4" s="80" t="s">
        <v>421</v>
      </c>
      <c r="AB4" s="80" t="s">
        <v>422</v>
      </c>
      <c r="AC4" s="80" t="s">
        <v>423</v>
      </c>
      <c r="AD4" s="80" t="s">
        <v>424</v>
      </c>
      <c r="AE4" s="80" t="s">
        <v>154</v>
      </c>
    </row>
    <row r="5" spans="1:31" x14ac:dyDescent="0.25">
      <c r="A5" s="146">
        <v>1</v>
      </c>
      <c r="B5" s="138" t="s">
        <v>439</v>
      </c>
      <c r="C5" s="138" t="s">
        <v>440</v>
      </c>
      <c r="D5" s="83"/>
      <c r="E5" s="142" t="s">
        <v>179</v>
      </c>
      <c r="F5" s="84" t="s">
        <v>194</v>
      </c>
      <c r="G5" s="85"/>
      <c r="H5" s="85"/>
      <c r="I5" s="85"/>
      <c r="J5" s="85"/>
      <c r="K5" s="85"/>
      <c r="L5" s="86">
        <f>SUM(G5:K5)</f>
        <v>0</v>
      </c>
      <c r="X5" s="142" t="s">
        <v>179</v>
      </c>
      <c r="Y5" s="84" t="s">
        <v>194</v>
      </c>
      <c r="Z5" s="87">
        <f t="shared" ref="Z5:AD7" si="0">G5+G19+G33+G47+G61+G75+G89+G103+G117+G131+G145+G159+G173+G187+G201+G215+G229+G243+G257+G271+G285+G299+G313+G327+G341+G355+G369+G383+G397+G411</f>
        <v>0</v>
      </c>
      <c r="AA5" s="87">
        <f t="shared" si="0"/>
        <v>0</v>
      </c>
      <c r="AB5" s="87">
        <f t="shared" si="0"/>
        <v>0</v>
      </c>
      <c r="AC5" s="87">
        <f t="shared" si="0"/>
        <v>0</v>
      </c>
      <c r="AD5" s="87">
        <f t="shared" si="0"/>
        <v>0</v>
      </c>
      <c r="AE5" s="86">
        <f>SUM(Z5:AD5)</f>
        <v>0</v>
      </c>
    </row>
    <row r="6" spans="1:31" ht="25.5" x14ac:dyDescent="0.25">
      <c r="A6" s="146"/>
      <c r="B6" s="138"/>
      <c r="C6" s="138"/>
      <c r="D6" s="83" t="s">
        <v>441</v>
      </c>
      <c r="E6" s="143"/>
      <c r="F6" s="84" t="s">
        <v>195</v>
      </c>
      <c r="G6" s="85"/>
      <c r="H6" s="85">
        <f>H3*10</f>
        <v>10.5</v>
      </c>
      <c r="I6" s="85">
        <f>I3*15</f>
        <v>16.537500000000001</v>
      </c>
      <c r="J6" s="85"/>
      <c r="K6" s="85"/>
      <c r="L6" s="86">
        <f t="shared" ref="L6:L13" si="1">SUM(G6:K6)</f>
        <v>27.037500000000001</v>
      </c>
      <c r="X6" s="143"/>
      <c r="Y6" s="84" t="s">
        <v>195</v>
      </c>
      <c r="Z6" s="87">
        <f t="shared" si="0"/>
        <v>0</v>
      </c>
      <c r="AA6" s="87">
        <f t="shared" si="0"/>
        <v>10.5</v>
      </c>
      <c r="AB6" s="87">
        <f t="shared" si="0"/>
        <v>16.537500000000001</v>
      </c>
      <c r="AC6" s="87">
        <f t="shared" si="0"/>
        <v>0</v>
      </c>
      <c r="AD6" s="87">
        <f t="shared" si="0"/>
        <v>0</v>
      </c>
      <c r="AE6" s="86">
        <f t="shared" ref="AE6:AE13" si="2">SUM(Z6:AD6)</f>
        <v>27.037500000000001</v>
      </c>
    </row>
    <row r="7" spans="1:31" x14ac:dyDescent="0.25">
      <c r="A7" s="146"/>
      <c r="B7" s="138"/>
      <c r="C7" s="138"/>
      <c r="D7" s="83"/>
      <c r="E7" s="143"/>
      <c r="F7" s="84" t="s">
        <v>196</v>
      </c>
      <c r="G7" s="85"/>
      <c r="H7" s="85"/>
      <c r="I7" s="85"/>
      <c r="J7" s="85"/>
      <c r="K7" s="85"/>
      <c r="L7" s="86">
        <f t="shared" si="1"/>
        <v>0</v>
      </c>
      <c r="X7" s="143"/>
      <c r="Y7" s="84" t="s">
        <v>196</v>
      </c>
      <c r="Z7" s="87">
        <f t="shared" si="0"/>
        <v>0</v>
      </c>
      <c r="AA7" s="87">
        <f t="shared" si="0"/>
        <v>0</v>
      </c>
      <c r="AB7" s="87">
        <f t="shared" si="0"/>
        <v>0</v>
      </c>
      <c r="AC7" s="87">
        <f t="shared" si="0"/>
        <v>0</v>
      </c>
      <c r="AD7" s="87">
        <f t="shared" si="0"/>
        <v>0</v>
      </c>
      <c r="AE7" s="86">
        <f t="shared" si="2"/>
        <v>0</v>
      </c>
    </row>
    <row r="8" spans="1:31" x14ac:dyDescent="0.25">
      <c r="A8" s="146"/>
      <c r="B8" s="138"/>
      <c r="C8" s="138"/>
      <c r="D8" s="83"/>
      <c r="E8" s="144"/>
      <c r="F8" s="88" t="s">
        <v>425</v>
      </c>
      <c r="G8" s="89">
        <f t="shared" ref="G8:J8" si="3">SUM(G5:G7)</f>
        <v>0</v>
      </c>
      <c r="H8" s="89">
        <f t="shared" si="3"/>
        <v>10.5</v>
      </c>
      <c r="I8" s="89">
        <f t="shared" si="3"/>
        <v>16.537500000000001</v>
      </c>
      <c r="J8" s="89">
        <f t="shared" si="3"/>
        <v>0</v>
      </c>
      <c r="K8" s="89">
        <f>SUM(K5:K7)</f>
        <v>0</v>
      </c>
      <c r="L8" s="89">
        <f t="shared" si="1"/>
        <v>27.037500000000001</v>
      </c>
      <c r="X8" s="144"/>
      <c r="Y8" s="88" t="s">
        <v>425</v>
      </c>
      <c r="Z8" s="89">
        <f t="shared" ref="Z8:AC8" si="4">SUM(Z5:Z7)</f>
        <v>0</v>
      </c>
      <c r="AA8" s="89">
        <f t="shared" si="4"/>
        <v>10.5</v>
      </c>
      <c r="AB8" s="89">
        <f t="shared" si="4"/>
        <v>16.537500000000001</v>
      </c>
      <c r="AC8" s="89">
        <f t="shared" si="4"/>
        <v>0</v>
      </c>
      <c r="AD8" s="89">
        <f>SUM(AD5:AD7)</f>
        <v>0</v>
      </c>
      <c r="AE8" s="89">
        <f t="shared" si="2"/>
        <v>27.037500000000001</v>
      </c>
    </row>
    <row r="9" spans="1:31" x14ac:dyDescent="0.25">
      <c r="A9" s="146"/>
      <c r="B9" s="138"/>
      <c r="C9" s="138"/>
      <c r="D9" s="83"/>
      <c r="E9" s="142" t="s">
        <v>427</v>
      </c>
      <c r="F9" s="84" t="s">
        <v>194</v>
      </c>
      <c r="G9" s="85"/>
      <c r="H9" s="85"/>
      <c r="I9" s="85"/>
      <c r="J9" s="85"/>
      <c r="K9" s="85"/>
      <c r="L9" s="86">
        <f t="shared" si="1"/>
        <v>0</v>
      </c>
      <c r="X9" s="142" t="s">
        <v>427</v>
      </c>
      <c r="Y9" s="84" t="s">
        <v>194</v>
      </c>
      <c r="Z9" s="87">
        <f t="shared" ref="Z9:AD11" si="5">G9+G23+G37+G51+G65+G79+G93+G107+G121+G135+G149+G163+G177+G191+G205+G219+G233+G247+G261+G275+G289+G303+G317+G331+G345+G359+G373+G387+G401+G415</f>
        <v>0</v>
      </c>
      <c r="AA9" s="87">
        <f t="shared" si="5"/>
        <v>0</v>
      </c>
      <c r="AB9" s="87">
        <f t="shared" si="5"/>
        <v>0</v>
      </c>
      <c r="AC9" s="87">
        <f t="shared" si="5"/>
        <v>0</v>
      </c>
      <c r="AD9" s="87">
        <f t="shared" si="5"/>
        <v>0</v>
      </c>
      <c r="AE9" s="86">
        <f t="shared" si="2"/>
        <v>0</v>
      </c>
    </row>
    <row r="10" spans="1:31" x14ac:dyDescent="0.25">
      <c r="A10" s="146"/>
      <c r="B10" s="138"/>
      <c r="C10" s="138"/>
      <c r="D10" s="83"/>
      <c r="E10" s="143"/>
      <c r="F10" s="84" t="s">
        <v>195</v>
      </c>
      <c r="G10" s="85"/>
      <c r="H10" s="85"/>
      <c r="I10" s="85"/>
      <c r="J10" s="85"/>
      <c r="K10" s="85"/>
      <c r="L10" s="86">
        <f t="shared" si="1"/>
        <v>0</v>
      </c>
      <c r="X10" s="143"/>
      <c r="Y10" s="84" t="s">
        <v>195</v>
      </c>
      <c r="Z10" s="87">
        <f t="shared" si="5"/>
        <v>0</v>
      </c>
      <c r="AA10" s="87">
        <f t="shared" si="5"/>
        <v>0</v>
      </c>
      <c r="AB10" s="87">
        <f t="shared" si="5"/>
        <v>0</v>
      </c>
      <c r="AC10" s="87">
        <f t="shared" si="5"/>
        <v>0</v>
      </c>
      <c r="AD10" s="87">
        <f t="shared" si="5"/>
        <v>0</v>
      </c>
      <c r="AE10" s="86">
        <f t="shared" si="2"/>
        <v>0</v>
      </c>
    </row>
    <row r="11" spans="1:31" x14ac:dyDescent="0.25">
      <c r="A11" s="146"/>
      <c r="B11" s="138"/>
      <c r="C11" s="138"/>
      <c r="D11" s="83"/>
      <c r="E11" s="143"/>
      <c r="F11" s="84" t="s">
        <v>196</v>
      </c>
      <c r="G11" s="85"/>
      <c r="H11" s="85"/>
      <c r="I11" s="85"/>
      <c r="J11" s="85"/>
      <c r="K11" s="85"/>
      <c r="L11" s="86">
        <f t="shared" si="1"/>
        <v>0</v>
      </c>
      <c r="X11" s="143"/>
      <c r="Y11" s="84" t="s">
        <v>196</v>
      </c>
      <c r="Z11" s="87">
        <f t="shared" si="5"/>
        <v>0</v>
      </c>
      <c r="AA11" s="87">
        <f t="shared" si="5"/>
        <v>0</v>
      </c>
      <c r="AB11" s="87">
        <f t="shared" si="5"/>
        <v>0</v>
      </c>
      <c r="AC11" s="87">
        <f t="shared" si="5"/>
        <v>0</v>
      </c>
      <c r="AD11" s="87">
        <f t="shared" si="5"/>
        <v>0</v>
      </c>
      <c r="AE11" s="86">
        <f t="shared" si="2"/>
        <v>0</v>
      </c>
    </row>
    <row r="12" spans="1:31" x14ac:dyDescent="0.25">
      <c r="A12" s="146"/>
      <c r="B12" s="138"/>
      <c r="C12" s="138"/>
      <c r="D12" s="83"/>
      <c r="E12" s="144"/>
      <c r="F12" s="88" t="s">
        <v>426</v>
      </c>
      <c r="G12" s="89">
        <f>SUM(G9:G11)</f>
        <v>0</v>
      </c>
      <c r="H12" s="89">
        <f t="shared" ref="H12:J12" si="6">SUM(H9:H11)</f>
        <v>0</v>
      </c>
      <c r="I12" s="89">
        <f t="shared" si="6"/>
        <v>0</v>
      </c>
      <c r="J12" s="89">
        <f t="shared" si="6"/>
        <v>0</v>
      </c>
      <c r="K12" s="89">
        <f>SUM(K9:K11)</f>
        <v>0</v>
      </c>
      <c r="L12" s="89">
        <f t="shared" si="1"/>
        <v>0</v>
      </c>
      <c r="X12" s="144"/>
      <c r="Y12" s="88" t="s">
        <v>426</v>
      </c>
      <c r="Z12" s="89">
        <f>SUM(Z9:Z11)</f>
        <v>0</v>
      </c>
      <c r="AA12" s="89">
        <f t="shared" ref="AA12:AC12" si="7">SUM(AA9:AA11)</f>
        <v>0</v>
      </c>
      <c r="AB12" s="89">
        <f t="shared" si="7"/>
        <v>0</v>
      </c>
      <c r="AC12" s="89">
        <f t="shared" si="7"/>
        <v>0</v>
      </c>
      <c r="AD12" s="89">
        <f>SUM(AD9:AD11)</f>
        <v>0</v>
      </c>
      <c r="AE12" s="89">
        <f t="shared" si="2"/>
        <v>0</v>
      </c>
    </row>
    <row r="13" spans="1:31" x14ac:dyDescent="0.25">
      <c r="A13" s="146"/>
      <c r="B13" s="138"/>
      <c r="C13" s="138"/>
      <c r="D13" s="83"/>
      <c r="E13" s="139" t="s">
        <v>428</v>
      </c>
      <c r="F13" s="139"/>
      <c r="G13" s="90">
        <f t="shared" ref="G13:K13" si="8">SUM(G8,G12)</f>
        <v>0</v>
      </c>
      <c r="H13" s="90">
        <f t="shared" si="8"/>
        <v>10.5</v>
      </c>
      <c r="I13" s="90">
        <f t="shared" si="8"/>
        <v>16.537500000000001</v>
      </c>
      <c r="J13" s="90">
        <f t="shared" si="8"/>
        <v>0</v>
      </c>
      <c r="K13" s="90">
        <f t="shared" si="8"/>
        <v>0</v>
      </c>
      <c r="L13" s="90">
        <f t="shared" si="1"/>
        <v>27.037500000000001</v>
      </c>
      <c r="X13" s="139" t="s">
        <v>428</v>
      </c>
      <c r="Y13" s="139"/>
      <c r="Z13" s="90">
        <f t="shared" ref="Z13:AD13" si="9">SUM(Z8,Z12)</f>
        <v>0</v>
      </c>
      <c r="AA13" s="90">
        <f t="shared" si="9"/>
        <v>10.5</v>
      </c>
      <c r="AB13" s="90">
        <f t="shared" si="9"/>
        <v>16.537500000000001</v>
      </c>
      <c r="AC13" s="90">
        <f t="shared" si="9"/>
        <v>0</v>
      </c>
      <c r="AD13" s="90">
        <f t="shared" si="9"/>
        <v>0</v>
      </c>
      <c r="AE13" s="90">
        <f t="shared" si="2"/>
        <v>27.037500000000001</v>
      </c>
    </row>
    <row r="14" spans="1:31" x14ac:dyDescent="0.25">
      <c r="A14" s="146"/>
      <c r="B14" s="138"/>
      <c r="C14" s="138"/>
      <c r="D14" s="146" t="s">
        <v>182</v>
      </c>
      <c r="E14" s="146"/>
      <c r="F14" s="146"/>
      <c r="G14" s="147" t="s">
        <v>2</v>
      </c>
      <c r="H14" s="147"/>
      <c r="I14" s="147"/>
      <c r="J14" s="147"/>
      <c r="K14" s="147"/>
    </row>
    <row r="15" spans="1:31" x14ac:dyDescent="0.25">
      <c r="A15" s="146"/>
      <c r="B15" s="138"/>
      <c r="C15" s="138"/>
      <c r="D15" s="146" t="s">
        <v>198</v>
      </c>
      <c r="E15" s="146" t="s">
        <v>198</v>
      </c>
      <c r="F15" s="146"/>
      <c r="G15" s="147" t="s">
        <v>2</v>
      </c>
      <c r="H15" s="147"/>
      <c r="I15" s="147"/>
      <c r="J15" s="147"/>
      <c r="K15" s="147"/>
    </row>
    <row r="16" spans="1:31" x14ac:dyDescent="0.25">
      <c r="A16" s="146"/>
      <c r="B16" s="138"/>
      <c r="C16" s="138"/>
      <c r="D16" s="146" t="s">
        <v>432</v>
      </c>
      <c r="E16" s="146" t="s">
        <v>432</v>
      </c>
      <c r="F16" s="146"/>
      <c r="G16" s="147" t="s">
        <v>2</v>
      </c>
      <c r="H16" s="147"/>
      <c r="I16" s="147"/>
      <c r="J16" s="147"/>
      <c r="K16" s="147"/>
    </row>
    <row r="18" spans="1:12" ht="25.5" x14ac:dyDescent="0.25">
      <c r="A18" s="79" t="s">
        <v>2</v>
      </c>
      <c r="B18" s="80" t="s">
        <v>181</v>
      </c>
      <c r="C18" s="80" t="s">
        <v>431</v>
      </c>
      <c r="D18" s="80" t="s">
        <v>419</v>
      </c>
      <c r="E18" s="81" t="s">
        <v>430</v>
      </c>
      <c r="F18" s="82"/>
      <c r="G18" s="80" t="s">
        <v>420</v>
      </c>
      <c r="H18" s="80" t="s">
        <v>421</v>
      </c>
      <c r="I18" s="80" t="s">
        <v>422</v>
      </c>
      <c r="J18" s="80" t="s">
        <v>423</v>
      </c>
      <c r="K18" s="80" t="s">
        <v>424</v>
      </c>
      <c r="L18" s="80" t="s">
        <v>154</v>
      </c>
    </row>
    <row r="19" spans="1:12" x14ac:dyDescent="0.25">
      <c r="A19" s="146">
        <v>2</v>
      </c>
      <c r="B19" s="138"/>
      <c r="C19" s="138"/>
      <c r="D19" s="83"/>
      <c r="E19" s="142" t="s">
        <v>179</v>
      </c>
      <c r="F19" s="84" t="s">
        <v>194</v>
      </c>
      <c r="G19" s="85"/>
      <c r="H19" s="85"/>
      <c r="I19" s="85"/>
      <c r="J19" s="85"/>
      <c r="K19" s="85"/>
      <c r="L19" s="86">
        <f>SUM(G19:K19)</f>
        <v>0</v>
      </c>
    </row>
    <row r="20" spans="1:12" x14ac:dyDescent="0.25">
      <c r="A20" s="146"/>
      <c r="B20" s="138"/>
      <c r="C20" s="138"/>
      <c r="D20" s="83"/>
      <c r="E20" s="143"/>
      <c r="F20" s="84" t="s">
        <v>195</v>
      </c>
      <c r="G20" s="85"/>
      <c r="H20" s="85"/>
      <c r="I20" s="85"/>
      <c r="J20" s="85"/>
      <c r="K20" s="85"/>
      <c r="L20" s="86">
        <f t="shared" ref="L20:L27" si="10">SUM(G20:K20)</f>
        <v>0</v>
      </c>
    </row>
    <row r="21" spans="1:12" x14ac:dyDescent="0.25">
      <c r="A21" s="146"/>
      <c r="B21" s="138"/>
      <c r="C21" s="138"/>
      <c r="D21" s="83"/>
      <c r="E21" s="143"/>
      <c r="F21" s="84" t="s">
        <v>196</v>
      </c>
      <c r="G21" s="85"/>
      <c r="H21" s="85"/>
      <c r="I21" s="85"/>
      <c r="J21" s="85"/>
      <c r="K21" s="85"/>
      <c r="L21" s="86">
        <f t="shared" si="10"/>
        <v>0</v>
      </c>
    </row>
    <row r="22" spans="1:12" x14ac:dyDescent="0.25">
      <c r="A22" s="146"/>
      <c r="B22" s="138"/>
      <c r="C22" s="138"/>
      <c r="D22" s="83"/>
      <c r="E22" s="144"/>
      <c r="F22" s="88" t="s">
        <v>425</v>
      </c>
      <c r="G22" s="89">
        <f t="shared" ref="G22:J22" si="11">SUM(G19:G21)</f>
        <v>0</v>
      </c>
      <c r="H22" s="89">
        <f t="shared" si="11"/>
        <v>0</v>
      </c>
      <c r="I22" s="89">
        <f t="shared" si="11"/>
        <v>0</v>
      </c>
      <c r="J22" s="89">
        <f t="shared" si="11"/>
        <v>0</v>
      </c>
      <c r="K22" s="89">
        <f>SUM(K19:K21)</f>
        <v>0</v>
      </c>
      <c r="L22" s="89">
        <f t="shared" si="10"/>
        <v>0</v>
      </c>
    </row>
    <row r="23" spans="1:12" x14ac:dyDescent="0.25">
      <c r="A23" s="146"/>
      <c r="B23" s="138"/>
      <c r="C23" s="138"/>
      <c r="D23" s="83"/>
      <c r="E23" s="142" t="s">
        <v>427</v>
      </c>
      <c r="F23" s="84" t="s">
        <v>194</v>
      </c>
      <c r="G23" s="85"/>
      <c r="H23" s="85"/>
      <c r="I23" s="85"/>
      <c r="J23" s="85"/>
      <c r="K23" s="85"/>
      <c r="L23" s="86">
        <f t="shared" si="10"/>
        <v>0</v>
      </c>
    </row>
    <row r="24" spans="1:12" x14ac:dyDescent="0.25">
      <c r="A24" s="146"/>
      <c r="B24" s="138"/>
      <c r="C24" s="138"/>
      <c r="D24" s="83"/>
      <c r="E24" s="143"/>
      <c r="F24" s="84" t="s">
        <v>195</v>
      </c>
      <c r="G24" s="85"/>
      <c r="H24" s="85"/>
      <c r="I24" s="85"/>
      <c r="J24" s="85"/>
      <c r="K24" s="85"/>
      <c r="L24" s="86">
        <f t="shared" si="10"/>
        <v>0</v>
      </c>
    </row>
    <row r="25" spans="1:12" x14ac:dyDescent="0.25">
      <c r="A25" s="146"/>
      <c r="B25" s="138"/>
      <c r="C25" s="138"/>
      <c r="D25" s="83"/>
      <c r="E25" s="143"/>
      <c r="F25" s="84" t="s">
        <v>196</v>
      </c>
      <c r="G25" s="85"/>
      <c r="H25" s="85"/>
      <c r="I25" s="85"/>
      <c r="J25" s="85"/>
      <c r="K25" s="85"/>
      <c r="L25" s="86">
        <f t="shared" si="10"/>
        <v>0</v>
      </c>
    </row>
    <row r="26" spans="1:12" x14ac:dyDescent="0.25">
      <c r="A26" s="146"/>
      <c r="B26" s="138"/>
      <c r="C26" s="138"/>
      <c r="D26" s="83"/>
      <c r="E26" s="144"/>
      <c r="F26" s="88" t="s">
        <v>426</v>
      </c>
      <c r="G26" s="89">
        <f>SUM(G23:G25)</f>
        <v>0</v>
      </c>
      <c r="H26" s="89">
        <f t="shared" ref="H26:J26" si="12">SUM(H23:H25)</f>
        <v>0</v>
      </c>
      <c r="I26" s="89">
        <f t="shared" si="12"/>
        <v>0</v>
      </c>
      <c r="J26" s="89">
        <f t="shared" si="12"/>
        <v>0</v>
      </c>
      <c r="K26" s="89">
        <f>SUM(K23:K25)</f>
        <v>0</v>
      </c>
      <c r="L26" s="89">
        <f t="shared" si="10"/>
        <v>0</v>
      </c>
    </row>
    <row r="27" spans="1:12" x14ac:dyDescent="0.25">
      <c r="A27" s="146"/>
      <c r="B27" s="138"/>
      <c r="C27" s="138"/>
      <c r="D27" s="83"/>
      <c r="E27" s="139" t="s">
        <v>428</v>
      </c>
      <c r="F27" s="139"/>
      <c r="G27" s="90">
        <f t="shared" ref="G27:K27" si="13">SUM(G22,G26)</f>
        <v>0</v>
      </c>
      <c r="H27" s="90">
        <f t="shared" si="13"/>
        <v>0</v>
      </c>
      <c r="I27" s="90">
        <f t="shared" si="13"/>
        <v>0</v>
      </c>
      <c r="J27" s="90">
        <f t="shared" si="13"/>
        <v>0</v>
      </c>
      <c r="K27" s="90">
        <f t="shared" si="13"/>
        <v>0</v>
      </c>
      <c r="L27" s="90">
        <f t="shared" si="10"/>
        <v>0</v>
      </c>
    </row>
    <row r="28" spans="1:12" x14ac:dyDescent="0.25">
      <c r="A28" s="146"/>
      <c r="B28" s="138"/>
      <c r="C28" s="138"/>
      <c r="D28" s="146" t="s">
        <v>182</v>
      </c>
      <c r="E28" s="146"/>
      <c r="F28" s="146"/>
      <c r="G28" s="147"/>
      <c r="H28" s="147"/>
      <c r="I28" s="147"/>
      <c r="J28" s="147"/>
      <c r="K28" s="147"/>
    </row>
    <row r="29" spans="1:12" x14ac:dyDescent="0.25">
      <c r="A29" s="146"/>
      <c r="B29" s="138"/>
      <c r="C29" s="138"/>
      <c r="D29" s="146" t="s">
        <v>198</v>
      </c>
      <c r="E29" s="146" t="s">
        <v>198</v>
      </c>
      <c r="F29" s="146"/>
      <c r="G29" s="147"/>
      <c r="H29" s="147"/>
      <c r="I29" s="147"/>
      <c r="J29" s="147"/>
      <c r="K29" s="147"/>
    </row>
    <row r="30" spans="1:12" x14ac:dyDescent="0.25">
      <c r="A30" s="146"/>
      <c r="B30" s="138"/>
      <c r="C30" s="138"/>
      <c r="D30" s="146" t="s">
        <v>432</v>
      </c>
      <c r="E30" s="146" t="s">
        <v>432</v>
      </c>
      <c r="F30" s="146"/>
      <c r="G30" s="147"/>
      <c r="H30" s="147"/>
      <c r="I30" s="147"/>
      <c r="J30" s="147"/>
      <c r="K30" s="147"/>
    </row>
    <row r="32" spans="1:12" ht="25.5" x14ac:dyDescent="0.25">
      <c r="A32" s="79" t="s">
        <v>2</v>
      </c>
      <c r="B32" s="80" t="s">
        <v>181</v>
      </c>
      <c r="C32" s="80" t="s">
        <v>431</v>
      </c>
      <c r="D32" s="80" t="s">
        <v>419</v>
      </c>
      <c r="E32" s="81" t="s">
        <v>430</v>
      </c>
      <c r="F32" s="82"/>
      <c r="G32" s="80" t="s">
        <v>420</v>
      </c>
      <c r="H32" s="80" t="s">
        <v>421</v>
      </c>
      <c r="I32" s="80" t="s">
        <v>422</v>
      </c>
      <c r="J32" s="80" t="s">
        <v>423</v>
      </c>
      <c r="K32" s="80" t="s">
        <v>424</v>
      </c>
      <c r="L32" s="80" t="s">
        <v>154</v>
      </c>
    </row>
    <row r="33" spans="1:12" x14ac:dyDescent="0.25">
      <c r="A33" s="146">
        <v>3</v>
      </c>
      <c r="B33" s="138"/>
      <c r="C33" s="138"/>
      <c r="D33" s="83"/>
      <c r="E33" s="142" t="s">
        <v>179</v>
      </c>
      <c r="F33" s="84" t="s">
        <v>194</v>
      </c>
      <c r="G33" s="85"/>
      <c r="H33" s="85"/>
      <c r="I33" s="85"/>
      <c r="J33" s="85"/>
      <c r="K33" s="85"/>
      <c r="L33" s="86">
        <f>SUM(G33:K33)</f>
        <v>0</v>
      </c>
    </row>
    <row r="34" spans="1:12" x14ac:dyDescent="0.25">
      <c r="A34" s="146"/>
      <c r="B34" s="138"/>
      <c r="C34" s="138"/>
      <c r="D34" s="83"/>
      <c r="E34" s="143"/>
      <c r="F34" s="84" t="s">
        <v>195</v>
      </c>
      <c r="G34" s="85"/>
      <c r="H34" s="85"/>
      <c r="I34" s="85"/>
      <c r="J34" s="85"/>
      <c r="K34" s="85"/>
      <c r="L34" s="86">
        <f t="shared" ref="L34:L41" si="14">SUM(G34:K34)</f>
        <v>0</v>
      </c>
    </row>
    <row r="35" spans="1:12" x14ac:dyDescent="0.25">
      <c r="A35" s="146"/>
      <c r="B35" s="138"/>
      <c r="C35" s="138"/>
      <c r="D35" s="83"/>
      <c r="E35" s="143"/>
      <c r="F35" s="84" t="s">
        <v>196</v>
      </c>
      <c r="G35" s="85"/>
      <c r="H35" s="85"/>
      <c r="I35" s="85"/>
      <c r="J35" s="85"/>
      <c r="K35" s="85"/>
      <c r="L35" s="86">
        <f t="shared" si="14"/>
        <v>0</v>
      </c>
    </row>
    <row r="36" spans="1:12" x14ac:dyDescent="0.25">
      <c r="A36" s="146"/>
      <c r="B36" s="138"/>
      <c r="C36" s="138"/>
      <c r="D36" s="83"/>
      <c r="E36" s="144"/>
      <c r="F36" s="88" t="s">
        <v>425</v>
      </c>
      <c r="G36" s="89">
        <f t="shared" ref="G36:J36" si="15">SUM(G33:G35)</f>
        <v>0</v>
      </c>
      <c r="H36" s="89">
        <f t="shared" si="15"/>
        <v>0</v>
      </c>
      <c r="I36" s="89">
        <f t="shared" si="15"/>
        <v>0</v>
      </c>
      <c r="J36" s="89">
        <f t="shared" si="15"/>
        <v>0</v>
      </c>
      <c r="K36" s="89">
        <f>SUM(K33:K35)</f>
        <v>0</v>
      </c>
      <c r="L36" s="89">
        <f t="shared" si="14"/>
        <v>0</v>
      </c>
    </row>
    <row r="37" spans="1:12" x14ac:dyDescent="0.25">
      <c r="A37" s="146"/>
      <c r="B37" s="138"/>
      <c r="C37" s="138"/>
      <c r="D37" s="83"/>
      <c r="E37" s="142" t="s">
        <v>427</v>
      </c>
      <c r="F37" s="84" t="s">
        <v>194</v>
      </c>
      <c r="G37" s="85"/>
      <c r="H37" s="85"/>
      <c r="I37" s="85"/>
      <c r="J37" s="85"/>
      <c r="K37" s="85"/>
      <c r="L37" s="86">
        <f t="shared" si="14"/>
        <v>0</v>
      </c>
    </row>
    <row r="38" spans="1:12" x14ac:dyDescent="0.25">
      <c r="A38" s="146"/>
      <c r="B38" s="138"/>
      <c r="C38" s="138"/>
      <c r="D38" s="83"/>
      <c r="E38" s="143"/>
      <c r="F38" s="84" t="s">
        <v>195</v>
      </c>
      <c r="G38" s="85"/>
      <c r="H38" s="85"/>
      <c r="I38" s="85"/>
      <c r="J38" s="85"/>
      <c r="K38" s="85"/>
      <c r="L38" s="86">
        <f t="shared" si="14"/>
        <v>0</v>
      </c>
    </row>
    <row r="39" spans="1:12" x14ac:dyDescent="0.25">
      <c r="A39" s="146"/>
      <c r="B39" s="138"/>
      <c r="C39" s="138"/>
      <c r="D39" s="83"/>
      <c r="E39" s="143"/>
      <c r="F39" s="84" t="s">
        <v>196</v>
      </c>
      <c r="G39" s="85"/>
      <c r="H39" s="85"/>
      <c r="I39" s="85"/>
      <c r="J39" s="85"/>
      <c r="K39" s="85"/>
      <c r="L39" s="86">
        <f t="shared" si="14"/>
        <v>0</v>
      </c>
    </row>
    <row r="40" spans="1:12" x14ac:dyDescent="0.25">
      <c r="A40" s="146"/>
      <c r="B40" s="138"/>
      <c r="C40" s="138"/>
      <c r="D40" s="83"/>
      <c r="E40" s="144"/>
      <c r="F40" s="88" t="s">
        <v>426</v>
      </c>
      <c r="G40" s="89">
        <f>SUM(G37:G39)</f>
        <v>0</v>
      </c>
      <c r="H40" s="89">
        <f t="shared" ref="H40:J40" si="16">SUM(H37:H39)</f>
        <v>0</v>
      </c>
      <c r="I40" s="89">
        <f t="shared" si="16"/>
        <v>0</v>
      </c>
      <c r="J40" s="89">
        <f t="shared" si="16"/>
        <v>0</v>
      </c>
      <c r="K40" s="89">
        <f>SUM(K37:K39)</f>
        <v>0</v>
      </c>
      <c r="L40" s="89">
        <f t="shared" si="14"/>
        <v>0</v>
      </c>
    </row>
    <row r="41" spans="1:12" x14ac:dyDescent="0.25">
      <c r="A41" s="146"/>
      <c r="B41" s="138"/>
      <c r="C41" s="138"/>
      <c r="D41" s="83"/>
      <c r="E41" s="139" t="s">
        <v>428</v>
      </c>
      <c r="F41" s="139"/>
      <c r="G41" s="90">
        <f t="shared" ref="G41:K41" si="17">SUM(G36,G40)</f>
        <v>0</v>
      </c>
      <c r="H41" s="90">
        <f t="shared" si="17"/>
        <v>0</v>
      </c>
      <c r="I41" s="90">
        <f t="shared" si="17"/>
        <v>0</v>
      </c>
      <c r="J41" s="90">
        <f t="shared" si="17"/>
        <v>0</v>
      </c>
      <c r="K41" s="90">
        <f t="shared" si="17"/>
        <v>0</v>
      </c>
      <c r="L41" s="90">
        <f t="shared" si="14"/>
        <v>0</v>
      </c>
    </row>
    <row r="42" spans="1:12" x14ac:dyDescent="0.25">
      <c r="A42" s="146"/>
      <c r="B42" s="138"/>
      <c r="C42" s="138"/>
      <c r="D42" s="146" t="s">
        <v>182</v>
      </c>
      <c r="E42" s="146"/>
      <c r="F42" s="146"/>
      <c r="G42" s="147"/>
      <c r="H42" s="147"/>
      <c r="I42" s="147"/>
      <c r="J42" s="147"/>
      <c r="K42" s="147"/>
    </row>
    <row r="43" spans="1:12" x14ac:dyDescent="0.25">
      <c r="A43" s="146"/>
      <c r="B43" s="138"/>
      <c r="C43" s="138"/>
      <c r="D43" s="146" t="s">
        <v>198</v>
      </c>
      <c r="E43" s="146" t="s">
        <v>198</v>
      </c>
      <c r="F43" s="146"/>
      <c r="G43" s="147"/>
      <c r="H43" s="147"/>
      <c r="I43" s="147"/>
      <c r="J43" s="147"/>
      <c r="K43" s="147"/>
    </row>
    <row r="44" spans="1:12" x14ac:dyDescent="0.25">
      <c r="A44" s="146"/>
      <c r="B44" s="138"/>
      <c r="C44" s="138"/>
      <c r="D44" s="146" t="s">
        <v>432</v>
      </c>
      <c r="E44" s="146" t="s">
        <v>432</v>
      </c>
      <c r="F44" s="146"/>
      <c r="G44" s="147"/>
      <c r="H44" s="147"/>
      <c r="I44" s="147"/>
      <c r="J44" s="147"/>
      <c r="K44" s="147"/>
    </row>
    <row r="46" spans="1:12" ht="25.5" x14ac:dyDescent="0.25">
      <c r="A46" s="79" t="s">
        <v>2</v>
      </c>
      <c r="B46" s="80" t="s">
        <v>181</v>
      </c>
      <c r="C46" s="80" t="s">
        <v>431</v>
      </c>
      <c r="D46" s="80" t="s">
        <v>419</v>
      </c>
      <c r="E46" s="81" t="s">
        <v>430</v>
      </c>
      <c r="F46" s="82"/>
      <c r="G46" s="80" t="s">
        <v>420</v>
      </c>
      <c r="H46" s="80" t="s">
        <v>421</v>
      </c>
      <c r="I46" s="80" t="s">
        <v>422</v>
      </c>
      <c r="J46" s="80" t="s">
        <v>423</v>
      </c>
      <c r="K46" s="80" t="s">
        <v>424</v>
      </c>
      <c r="L46" s="80" t="s">
        <v>154</v>
      </c>
    </row>
    <row r="47" spans="1:12" x14ac:dyDescent="0.25">
      <c r="A47" s="146">
        <v>4</v>
      </c>
      <c r="B47" s="138"/>
      <c r="C47" s="138"/>
      <c r="D47" s="83"/>
      <c r="E47" s="142" t="s">
        <v>179</v>
      </c>
      <c r="F47" s="84" t="s">
        <v>194</v>
      </c>
      <c r="G47" s="85"/>
      <c r="H47" s="85"/>
      <c r="I47" s="85"/>
      <c r="J47" s="85"/>
      <c r="K47" s="85"/>
      <c r="L47" s="86">
        <f>SUM(G47:K47)</f>
        <v>0</v>
      </c>
    </row>
    <row r="48" spans="1:12" x14ac:dyDescent="0.25">
      <c r="A48" s="146"/>
      <c r="B48" s="138"/>
      <c r="C48" s="138"/>
      <c r="D48" s="83"/>
      <c r="E48" s="143"/>
      <c r="F48" s="84" t="s">
        <v>195</v>
      </c>
      <c r="G48" s="85"/>
      <c r="H48" s="85"/>
      <c r="I48" s="85"/>
      <c r="J48" s="85"/>
      <c r="K48" s="85"/>
      <c r="L48" s="86">
        <f t="shared" ref="L48:L55" si="18">SUM(G48:K48)</f>
        <v>0</v>
      </c>
    </row>
    <row r="49" spans="1:12" x14ac:dyDescent="0.25">
      <c r="A49" s="146"/>
      <c r="B49" s="138"/>
      <c r="C49" s="138"/>
      <c r="D49" s="83"/>
      <c r="E49" s="143"/>
      <c r="F49" s="84" t="s">
        <v>196</v>
      </c>
      <c r="G49" s="85"/>
      <c r="H49" s="85"/>
      <c r="I49" s="85"/>
      <c r="J49" s="85"/>
      <c r="K49" s="85"/>
      <c r="L49" s="86">
        <f t="shared" si="18"/>
        <v>0</v>
      </c>
    </row>
    <row r="50" spans="1:12" x14ac:dyDescent="0.25">
      <c r="A50" s="146"/>
      <c r="B50" s="138"/>
      <c r="C50" s="138"/>
      <c r="D50" s="83"/>
      <c r="E50" s="144"/>
      <c r="F50" s="88" t="s">
        <v>425</v>
      </c>
      <c r="G50" s="89">
        <f t="shared" ref="G50:J50" si="19">SUM(G47:G49)</f>
        <v>0</v>
      </c>
      <c r="H50" s="89">
        <f t="shared" si="19"/>
        <v>0</v>
      </c>
      <c r="I50" s="89">
        <f t="shared" si="19"/>
        <v>0</v>
      </c>
      <c r="J50" s="89">
        <f t="shared" si="19"/>
        <v>0</v>
      </c>
      <c r="K50" s="89">
        <f>SUM(K47:K49)</f>
        <v>0</v>
      </c>
      <c r="L50" s="89">
        <f t="shared" si="18"/>
        <v>0</v>
      </c>
    </row>
    <row r="51" spans="1:12" x14ac:dyDescent="0.25">
      <c r="A51" s="146"/>
      <c r="B51" s="138"/>
      <c r="C51" s="138"/>
      <c r="D51" s="83"/>
      <c r="E51" s="142" t="s">
        <v>427</v>
      </c>
      <c r="F51" s="84" t="s">
        <v>194</v>
      </c>
      <c r="G51" s="85"/>
      <c r="H51" s="85"/>
      <c r="I51" s="85"/>
      <c r="J51" s="85"/>
      <c r="K51" s="85"/>
      <c r="L51" s="86">
        <f t="shared" si="18"/>
        <v>0</v>
      </c>
    </row>
    <row r="52" spans="1:12" x14ac:dyDescent="0.25">
      <c r="A52" s="146"/>
      <c r="B52" s="138"/>
      <c r="C52" s="138"/>
      <c r="D52" s="83"/>
      <c r="E52" s="143"/>
      <c r="F52" s="84" t="s">
        <v>195</v>
      </c>
      <c r="G52" s="85"/>
      <c r="H52" s="85"/>
      <c r="I52" s="85"/>
      <c r="J52" s="85"/>
      <c r="K52" s="85"/>
      <c r="L52" s="86">
        <f t="shared" si="18"/>
        <v>0</v>
      </c>
    </row>
    <row r="53" spans="1:12" x14ac:dyDescent="0.25">
      <c r="A53" s="146"/>
      <c r="B53" s="138"/>
      <c r="C53" s="138"/>
      <c r="D53" s="83"/>
      <c r="E53" s="143"/>
      <c r="F53" s="84" t="s">
        <v>196</v>
      </c>
      <c r="G53" s="85"/>
      <c r="H53" s="85"/>
      <c r="I53" s="85"/>
      <c r="J53" s="85"/>
      <c r="K53" s="85"/>
      <c r="L53" s="86">
        <f t="shared" si="18"/>
        <v>0</v>
      </c>
    </row>
    <row r="54" spans="1:12" x14ac:dyDescent="0.25">
      <c r="A54" s="146"/>
      <c r="B54" s="138"/>
      <c r="C54" s="138"/>
      <c r="D54" s="83"/>
      <c r="E54" s="144"/>
      <c r="F54" s="88" t="s">
        <v>426</v>
      </c>
      <c r="G54" s="89">
        <f>SUM(G51:G53)</f>
        <v>0</v>
      </c>
      <c r="H54" s="89">
        <f t="shared" ref="H54:J54" si="20">SUM(H51:H53)</f>
        <v>0</v>
      </c>
      <c r="I54" s="89">
        <f t="shared" si="20"/>
        <v>0</v>
      </c>
      <c r="J54" s="89">
        <f t="shared" si="20"/>
        <v>0</v>
      </c>
      <c r="K54" s="89">
        <f>SUM(K51:K53)</f>
        <v>0</v>
      </c>
      <c r="L54" s="89">
        <f t="shared" si="18"/>
        <v>0</v>
      </c>
    </row>
    <row r="55" spans="1:12" x14ac:dyDescent="0.25">
      <c r="A55" s="146"/>
      <c r="B55" s="138"/>
      <c r="C55" s="138"/>
      <c r="D55" s="83"/>
      <c r="E55" s="139" t="s">
        <v>428</v>
      </c>
      <c r="F55" s="139"/>
      <c r="G55" s="90">
        <f t="shared" ref="G55:K55" si="21">SUM(G50,G54)</f>
        <v>0</v>
      </c>
      <c r="H55" s="90">
        <f t="shared" si="21"/>
        <v>0</v>
      </c>
      <c r="I55" s="90">
        <f t="shared" si="21"/>
        <v>0</v>
      </c>
      <c r="J55" s="90">
        <f t="shared" si="21"/>
        <v>0</v>
      </c>
      <c r="K55" s="90">
        <f t="shared" si="21"/>
        <v>0</v>
      </c>
      <c r="L55" s="90">
        <f t="shared" si="18"/>
        <v>0</v>
      </c>
    </row>
    <row r="56" spans="1:12" x14ac:dyDescent="0.25">
      <c r="A56" s="146"/>
      <c r="B56" s="138"/>
      <c r="C56" s="138"/>
      <c r="D56" s="146" t="s">
        <v>182</v>
      </c>
      <c r="E56" s="146"/>
      <c r="F56" s="146"/>
      <c r="G56" s="147"/>
      <c r="H56" s="147"/>
      <c r="I56" s="147"/>
      <c r="J56" s="147"/>
      <c r="K56" s="147"/>
    </row>
    <row r="57" spans="1:12" x14ac:dyDescent="0.25">
      <c r="A57" s="146"/>
      <c r="B57" s="138"/>
      <c r="C57" s="138"/>
      <c r="D57" s="146" t="s">
        <v>198</v>
      </c>
      <c r="E57" s="146" t="s">
        <v>198</v>
      </c>
      <c r="F57" s="146"/>
      <c r="G57" s="147"/>
      <c r="H57" s="147"/>
      <c r="I57" s="147"/>
      <c r="J57" s="147"/>
      <c r="K57" s="147"/>
    </row>
    <row r="58" spans="1:12" x14ac:dyDescent="0.25">
      <c r="A58" s="146"/>
      <c r="B58" s="138"/>
      <c r="C58" s="138"/>
      <c r="D58" s="146" t="s">
        <v>432</v>
      </c>
      <c r="E58" s="146" t="s">
        <v>432</v>
      </c>
      <c r="F58" s="146"/>
      <c r="G58" s="147"/>
      <c r="H58" s="147"/>
      <c r="I58" s="147"/>
      <c r="J58" s="147"/>
      <c r="K58" s="147"/>
    </row>
    <row r="60" spans="1:12" ht="25.5" x14ac:dyDescent="0.25">
      <c r="A60" s="79" t="s">
        <v>2</v>
      </c>
      <c r="B60" s="80" t="s">
        <v>181</v>
      </c>
      <c r="C60" s="80" t="s">
        <v>431</v>
      </c>
      <c r="D60" s="80" t="s">
        <v>419</v>
      </c>
      <c r="E60" s="81" t="s">
        <v>430</v>
      </c>
      <c r="F60" s="82"/>
      <c r="G60" s="80" t="s">
        <v>420</v>
      </c>
      <c r="H60" s="80" t="s">
        <v>421</v>
      </c>
      <c r="I60" s="80" t="s">
        <v>422</v>
      </c>
      <c r="J60" s="80" t="s">
        <v>423</v>
      </c>
      <c r="K60" s="80" t="s">
        <v>424</v>
      </c>
      <c r="L60" s="80" t="s">
        <v>154</v>
      </c>
    </row>
    <row r="61" spans="1:12" x14ac:dyDescent="0.25">
      <c r="A61" s="146">
        <v>5</v>
      </c>
      <c r="B61" s="138"/>
      <c r="C61" s="138"/>
      <c r="D61" s="83"/>
      <c r="E61" s="142" t="s">
        <v>179</v>
      </c>
      <c r="F61" s="84" t="s">
        <v>194</v>
      </c>
      <c r="G61" s="85"/>
      <c r="H61" s="85"/>
      <c r="I61" s="85"/>
      <c r="J61" s="85"/>
      <c r="K61" s="85"/>
      <c r="L61" s="86">
        <f>SUM(G61:K61)</f>
        <v>0</v>
      </c>
    </row>
    <row r="62" spans="1:12" x14ac:dyDescent="0.25">
      <c r="A62" s="146"/>
      <c r="B62" s="138"/>
      <c r="C62" s="138"/>
      <c r="D62" s="83"/>
      <c r="E62" s="143"/>
      <c r="F62" s="84" t="s">
        <v>195</v>
      </c>
      <c r="G62" s="85"/>
      <c r="H62" s="85"/>
      <c r="I62" s="85"/>
      <c r="J62" s="85"/>
      <c r="K62" s="85"/>
      <c r="L62" s="86">
        <f t="shared" ref="L62:L69" si="22">SUM(G62:K62)</f>
        <v>0</v>
      </c>
    </row>
    <row r="63" spans="1:12" x14ac:dyDescent="0.25">
      <c r="A63" s="146"/>
      <c r="B63" s="138"/>
      <c r="C63" s="138"/>
      <c r="D63" s="83"/>
      <c r="E63" s="143"/>
      <c r="F63" s="84" t="s">
        <v>196</v>
      </c>
      <c r="G63" s="85"/>
      <c r="H63" s="85"/>
      <c r="I63" s="85"/>
      <c r="J63" s="85"/>
      <c r="K63" s="85"/>
      <c r="L63" s="86">
        <f t="shared" si="22"/>
        <v>0</v>
      </c>
    </row>
    <row r="64" spans="1:12" x14ac:dyDescent="0.25">
      <c r="A64" s="146"/>
      <c r="B64" s="138"/>
      <c r="C64" s="138"/>
      <c r="D64" s="83"/>
      <c r="E64" s="144"/>
      <c r="F64" s="88" t="s">
        <v>425</v>
      </c>
      <c r="G64" s="89">
        <f t="shared" ref="G64:J64" si="23">SUM(G61:G63)</f>
        <v>0</v>
      </c>
      <c r="H64" s="89">
        <f t="shared" si="23"/>
        <v>0</v>
      </c>
      <c r="I64" s="89">
        <f t="shared" si="23"/>
        <v>0</v>
      </c>
      <c r="J64" s="89">
        <f t="shared" si="23"/>
        <v>0</v>
      </c>
      <c r="K64" s="89">
        <f>SUM(K61:K63)</f>
        <v>0</v>
      </c>
      <c r="L64" s="89">
        <f t="shared" si="22"/>
        <v>0</v>
      </c>
    </row>
    <row r="65" spans="1:12" x14ac:dyDescent="0.25">
      <c r="A65" s="146"/>
      <c r="B65" s="138"/>
      <c r="C65" s="138"/>
      <c r="D65" s="83"/>
      <c r="E65" s="142" t="s">
        <v>427</v>
      </c>
      <c r="F65" s="84" t="s">
        <v>194</v>
      </c>
      <c r="G65" s="85"/>
      <c r="H65" s="85"/>
      <c r="I65" s="85"/>
      <c r="J65" s="85"/>
      <c r="K65" s="85"/>
      <c r="L65" s="86">
        <f t="shared" si="22"/>
        <v>0</v>
      </c>
    </row>
    <row r="66" spans="1:12" x14ac:dyDescent="0.25">
      <c r="A66" s="146"/>
      <c r="B66" s="138"/>
      <c r="C66" s="138"/>
      <c r="D66" s="83"/>
      <c r="E66" s="143"/>
      <c r="F66" s="84" t="s">
        <v>195</v>
      </c>
      <c r="G66" s="85"/>
      <c r="H66" s="85"/>
      <c r="I66" s="85"/>
      <c r="J66" s="85"/>
      <c r="K66" s="85"/>
      <c r="L66" s="86">
        <f t="shared" si="22"/>
        <v>0</v>
      </c>
    </row>
    <row r="67" spans="1:12" x14ac:dyDescent="0.25">
      <c r="A67" s="146"/>
      <c r="B67" s="138"/>
      <c r="C67" s="138"/>
      <c r="D67" s="83"/>
      <c r="E67" s="143"/>
      <c r="F67" s="84" t="s">
        <v>196</v>
      </c>
      <c r="G67" s="85"/>
      <c r="H67" s="85"/>
      <c r="I67" s="85"/>
      <c r="J67" s="85"/>
      <c r="K67" s="85"/>
      <c r="L67" s="86">
        <f t="shared" si="22"/>
        <v>0</v>
      </c>
    </row>
    <row r="68" spans="1:12" x14ac:dyDescent="0.25">
      <c r="A68" s="146"/>
      <c r="B68" s="138"/>
      <c r="C68" s="138"/>
      <c r="D68" s="83"/>
      <c r="E68" s="144"/>
      <c r="F68" s="88" t="s">
        <v>426</v>
      </c>
      <c r="G68" s="89">
        <f>SUM(G65:G67)</f>
        <v>0</v>
      </c>
      <c r="H68" s="89">
        <f t="shared" ref="H68:J68" si="24">SUM(H65:H67)</f>
        <v>0</v>
      </c>
      <c r="I68" s="89">
        <f t="shared" si="24"/>
        <v>0</v>
      </c>
      <c r="J68" s="89">
        <f t="shared" si="24"/>
        <v>0</v>
      </c>
      <c r="K68" s="89">
        <f>SUM(K65:K67)</f>
        <v>0</v>
      </c>
      <c r="L68" s="89">
        <f t="shared" si="22"/>
        <v>0</v>
      </c>
    </row>
    <row r="69" spans="1:12" x14ac:dyDescent="0.25">
      <c r="A69" s="146"/>
      <c r="B69" s="138"/>
      <c r="C69" s="138"/>
      <c r="D69" s="83"/>
      <c r="E69" s="139" t="s">
        <v>428</v>
      </c>
      <c r="F69" s="139"/>
      <c r="G69" s="90">
        <f t="shared" ref="G69:K69" si="25">SUM(G64,G68)</f>
        <v>0</v>
      </c>
      <c r="H69" s="90">
        <f t="shared" si="25"/>
        <v>0</v>
      </c>
      <c r="I69" s="90">
        <f t="shared" si="25"/>
        <v>0</v>
      </c>
      <c r="J69" s="90">
        <f t="shared" si="25"/>
        <v>0</v>
      </c>
      <c r="K69" s="90">
        <f t="shared" si="25"/>
        <v>0</v>
      </c>
      <c r="L69" s="90">
        <f t="shared" si="22"/>
        <v>0</v>
      </c>
    </row>
    <row r="70" spans="1:12" x14ac:dyDescent="0.25">
      <c r="A70" s="146"/>
      <c r="B70" s="138"/>
      <c r="C70" s="138"/>
      <c r="D70" s="146" t="s">
        <v>182</v>
      </c>
      <c r="E70" s="146"/>
      <c r="F70" s="146"/>
      <c r="G70" s="147"/>
      <c r="H70" s="147"/>
      <c r="I70" s="147"/>
      <c r="J70" s="147"/>
      <c r="K70" s="147"/>
    </row>
    <row r="71" spans="1:12" x14ac:dyDescent="0.25">
      <c r="A71" s="146"/>
      <c r="B71" s="138"/>
      <c r="C71" s="138"/>
      <c r="D71" s="146" t="s">
        <v>198</v>
      </c>
      <c r="E71" s="146" t="s">
        <v>198</v>
      </c>
      <c r="F71" s="146"/>
      <c r="G71" s="147"/>
      <c r="H71" s="147"/>
      <c r="I71" s="147"/>
      <c r="J71" s="147"/>
      <c r="K71" s="147"/>
    </row>
    <row r="72" spans="1:12" x14ac:dyDescent="0.25">
      <c r="A72" s="146"/>
      <c r="B72" s="138"/>
      <c r="C72" s="138"/>
      <c r="D72" s="146" t="s">
        <v>432</v>
      </c>
      <c r="E72" s="146" t="s">
        <v>432</v>
      </c>
      <c r="F72" s="146"/>
      <c r="G72" s="147"/>
      <c r="H72" s="147"/>
      <c r="I72" s="147"/>
      <c r="J72" s="147"/>
      <c r="K72" s="147"/>
    </row>
    <row r="74" spans="1:12" ht="25.5" x14ac:dyDescent="0.25">
      <c r="A74" s="79" t="s">
        <v>2</v>
      </c>
      <c r="B74" s="80" t="s">
        <v>181</v>
      </c>
      <c r="C74" s="80" t="s">
        <v>431</v>
      </c>
      <c r="D74" s="80" t="s">
        <v>419</v>
      </c>
      <c r="E74" s="81" t="s">
        <v>430</v>
      </c>
      <c r="F74" s="82"/>
      <c r="G74" s="80" t="s">
        <v>420</v>
      </c>
      <c r="H74" s="80" t="s">
        <v>421</v>
      </c>
      <c r="I74" s="80" t="s">
        <v>422</v>
      </c>
      <c r="J74" s="80" t="s">
        <v>423</v>
      </c>
      <c r="K74" s="80" t="s">
        <v>424</v>
      </c>
      <c r="L74" s="80" t="s">
        <v>154</v>
      </c>
    </row>
    <row r="75" spans="1:12" x14ac:dyDescent="0.25">
      <c r="A75" s="146">
        <v>6</v>
      </c>
      <c r="B75" s="138"/>
      <c r="C75" s="138"/>
      <c r="D75" s="83"/>
      <c r="E75" s="142" t="s">
        <v>179</v>
      </c>
      <c r="F75" s="84" t="s">
        <v>194</v>
      </c>
      <c r="G75" s="85"/>
      <c r="H75" s="85"/>
      <c r="I75" s="85"/>
      <c r="J75" s="85"/>
      <c r="K75" s="85"/>
      <c r="L75" s="86">
        <f>SUM(G75:K75)</f>
        <v>0</v>
      </c>
    </row>
    <row r="76" spans="1:12" x14ac:dyDescent="0.25">
      <c r="A76" s="146"/>
      <c r="B76" s="138"/>
      <c r="C76" s="138"/>
      <c r="D76" s="83"/>
      <c r="E76" s="143"/>
      <c r="F76" s="84" t="s">
        <v>195</v>
      </c>
      <c r="G76" s="85"/>
      <c r="H76" s="85"/>
      <c r="I76" s="85"/>
      <c r="J76" s="85"/>
      <c r="K76" s="85"/>
      <c r="L76" s="86">
        <f t="shared" ref="L76:L83" si="26">SUM(G76:K76)</f>
        <v>0</v>
      </c>
    </row>
    <row r="77" spans="1:12" x14ac:dyDescent="0.25">
      <c r="A77" s="146"/>
      <c r="B77" s="138"/>
      <c r="C77" s="138"/>
      <c r="D77" s="83"/>
      <c r="E77" s="143"/>
      <c r="F77" s="84" t="s">
        <v>196</v>
      </c>
      <c r="G77" s="85"/>
      <c r="H77" s="85"/>
      <c r="I77" s="85"/>
      <c r="J77" s="85"/>
      <c r="K77" s="85"/>
      <c r="L77" s="86">
        <f t="shared" si="26"/>
        <v>0</v>
      </c>
    </row>
    <row r="78" spans="1:12" x14ac:dyDescent="0.25">
      <c r="A78" s="146"/>
      <c r="B78" s="138"/>
      <c r="C78" s="138"/>
      <c r="D78" s="83"/>
      <c r="E78" s="144"/>
      <c r="F78" s="88" t="s">
        <v>425</v>
      </c>
      <c r="G78" s="89">
        <f t="shared" ref="G78:J78" si="27">SUM(G75:G77)</f>
        <v>0</v>
      </c>
      <c r="H78" s="89">
        <f t="shared" si="27"/>
        <v>0</v>
      </c>
      <c r="I78" s="89">
        <f t="shared" si="27"/>
        <v>0</v>
      </c>
      <c r="J78" s="89">
        <f t="shared" si="27"/>
        <v>0</v>
      </c>
      <c r="K78" s="89">
        <f>SUM(K75:K77)</f>
        <v>0</v>
      </c>
      <c r="L78" s="89">
        <f t="shared" si="26"/>
        <v>0</v>
      </c>
    </row>
    <row r="79" spans="1:12" x14ac:dyDescent="0.25">
      <c r="A79" s="146"/>
      <c r="B79" s="138"/>
      <c r="C79" s="138"/>
      <c r="D79" s="83"/>
      <c r="E79" s="142" t="s">
        <v>427</v>
      </c>
      <c r="F79" s="84" t="s">
        <v>194</v>
      </c>
      <c r="G79" s="85"/>
      <c r="H79" s="85"/>
      <c r="I79" s="85"/>
      <c r="J79" s="85"/>
      <c r="K79" s="85"/>
      <c r="L79" s="86">
        <f t="shared" si="26"/>
        <v>0</v>
      </c>
    </row>
    <row r="80" spans="1:12" x14ac:dyDescent="0.25">
      <c r="A80" s="146"/>
      <c r="B80" s="138"/>
      <c r="C80" s="138"/>
      <c r="D80" s="83"/>
      <c r="E80" s="143"/>
      <c r="F80" s="84" t="s">
        <v>195</v>
      </c>
      <c r="G80" s="85"/>
      <c r="H80" s="85"/>
      <c r="I80" s="85"/>
      <c r="J80" s="85"/>
      <c r="K80" s="85"/>
      <c r="L80" s="86">
        <f t="shared" si="26"/>
        <v>0</v>
      </c>
    </row>
    <row r="81" spans="1:12" x14ac:dyDescent="0.25">
      <c r="A81" s="146"/>
      <c r="B81" s="138"/>
      <c r="C81" s="138"/>
      <c r="D81" s="83"/>
      <c r="E81" s="143"/>
      <c r="F81" s="84" t="s">
        <v>196</v>
      </c>
      <c r="G81" s="85"/>
      <c r="H81" s="85"/>
      <c r="I81" s="85"/>
      <c r="J81" s="85"/>
      <c r="K81" s="85"/>
      <c r="L81" s="86">
        <f t="shared" si="26"/>
        <v>0</v>
      </c>
    </row>
    <row r="82" spans="1:12" x14ac:dyDescent="0.25">
      <c r="A82" s="146"/>
      <c r="B82" s="138"/>
      <c r="C82" s="138"/>
      <c r="D82" s="83"/>
      <c r="E82" s="144"/>
      <c r="F82" s="88" t="s">
        <v>426</v>
      </c>
      <c r="G82" s="89">
        <f>SUM(G79:G81)</f>
        <v>0</v>
      </c>
      <c r="H82" s="89">
        <f t="shared" ref="H82:J82" si="28">SUM(H79:H81)</f>
        <v>0</v>
      </c>
      <c r="I82" s="89">
        <f t="shared" si="28"/>
        <v>0</v>
      </c>
      <c r="J82" s="89">
        <f t="shared" si="28"/>
        <v>0</v>
      </c>
      <c r="K82" s="89">
        <f>SUM(K79:K81)</f>
        <v>0</v>
      </c>
      <c r="L82" s="89">
        <f t="shared" si="26"/>
        <v>0</v>
      </c>
    </row>
    <row r="83" spans="1:12" x14ac:dyDescent="0.25">
      <c r="A83" s="146"/>
      <c r="B83" s="138"/>
      <c r="C83" s="138"/>
      <c r="D83" s="83"/>
      <c r="E83" s="139" t="s">
        <v>428</v>
      </c>
      <c r="F83" s="139"/>
      <c r="G83" s="90">
        <f t="shared" ref="G83:K83" si="29">SUM(G78,G82)</f>
        <v>0</v>
      </c>
      <c r="H83" s="90">
        <f t="shared" si="29"/>
        <v>0</v>
      </c>
      <c r="I83" s="90">
        <f t="shared" si="29"/>
        <v>0</v>
      </c>
      <c r="J83" s="90">
        <f t="shared" si="29"/>
        <v>0</v>
      </c>
      <c r="K83" s="90">
        <f t="shared" si="29"/>
        <v>0</v>
      </c>
      <c r="L83" s="90">
        <f t="shared" si="26"/>
        <v>0</v>
      </c>
    </row>
    <row r="84" spans="1:12" x14ac:dyDescent="0.25">
      <c r="A84" s="146"/>
      <c r="B84" s="138"/>
      <c r="C84" s="138"/>
      <c r="D84" s="146" t="s">
        <v>182</v>
      </c>
      <c r="E84" s="146"/>
      <c r="F84" s="146"/>
      <c r="G84" s="147"/>
      <c r="H84" s="147"/>
      <c r="I84" s="147"/>
      <c r="J84" s="147"/>
      <c r="K84" s="147"/>
    </row>
    <row r="85" spans="1:12" x14ac:dyDescent="0.25">
      <c r="A85" s="146"/>
      <c r="B85" s="138"/>
      <c r="C85" s="138"/>
      <c r="D85" s="146" t="s">
        <v>198</v>
      </c>
      <c r="E85" s="146" t="s">
        <v>198</v>
      </c>
      <c r="F85" s="146"/>
      <c r="G85" s="147"/>
      <c r="H85" s="147"/>
      <c r="I85" s="147"/>
      <c r="J85" s="147"/>
      <c r="K85" s="147"/>
    </row>
    <row r="86" spans="1:12" x14ac:dyDescent="0.25">
      <c r="A86" s="146"/>
      <c r="B86" s="138"/>
      <c r="C86" s="138"/>
      <c r="D86" s="146" t="s">
        <v>432</v>
      </c>
      <c r="E86" s="146" t="s">
        <v>432</v>
      </c>
      <c r="F86" s="146"/>
      <c r="G86" s="147"/>
      <c r="H86" s="147"/>
      <c r="I86" s="147"/>
      <c r="J86" s="147"/>
      <c r="K86" s="147"/>
    </row>
    <row r="88" spans="1:12" ht="25.5" x14ac:dyDescent="0.25">
      <c r="A88" s="79" t="s">
        <v>2</v>
      </c>
      <c r="B88" s="80" t="s">
        <v>181</v>
      </c>
      <c r="C88" s="80" t="s">
        <v>431</v>
      </c>
      <c r="D88" s="80" t="s">
        <v>419</v>
      </c>
      <c r="E88" s="81" t="s">
        <v>430</v>
      </c>
      <c r="F88" s="82"/>
      <c r="G88" s="80" t="s">
        <v>420</v>
      </c>
      <c r="H88" s="80" t="s">
        <v>421</v>
      </c>
      <c r="I88" s="80" t="s">
        <v>422</v>
      </c>
      <c r="J88" s="80" t="s">
        <v>423</v>
      </c>
      <c r="K88" s="80" t="s">
        <v>424</v>
      </c>
      <c r="L88" s="80" t="s">
        <v>154</v>
      </c>
    </row>
    <row r="89" spans="1:12" x14ac:dyDescent="0.25">
      <c r="A89" s="146">
        <v>7</v>
      </c>
      <c r="B89" s="138"/>
      <c r="C89" s="138"/>
      <c r="D89" s="83"/>
      <c r="E89" s="142" t="s">
        <v>179</v>
      </c>
      <c r="F89" s="84" t="s">
        <v>194</v>
      </c>
      <c r="G89" s="85"/>
      <c r="H89" s="85"/>
      <c r="I89" s="85"/>
      <c r="J89" s="85"/>
      <c r="K89" s="85"/>
      <c r="L89" s="86">
        <f>SUM(G89:K89)</f>
        <v>0</v>
      </c>
    </row>
    <row r="90" spans="1:12" x14ac:dyDescent="0.25">
      <c r="A90" s="146"/>
      <c r="B90" s="138"/>
      <c r="C90" s="138"/>
      <c r="D90" s="83"/>
      <c r="E90" s="143"/>
      <c r="F90" s="84" t="s">
        <v>195</v>
      </c>
      <c r="G90" s="85"/>
      <c r="H90" s="85"/>
      <c r="I90" s="85"/>
      <c r="J90" s="85"/>
      <c r="K90" s="85"/>
      <c r="L90" s="86">
        <f t="shared" ref="L90:L97" si="30">SUM(G90:K90)</f>
        <v>0</v>
      </c>
    </row>
    <row r="91" spans="1:12" x14ac:dyDescent="0.25">
      <c r="A91" s="146"/>
      <c r="B91" s="138"/>
      <c r="C91" s="138"/>
      <c r="D91" s="83"/>
      <c r="E91" s="143"/>
      <c r="F91" s="84" t="s">
        <v>196</v>
      </c>
      <c r="G91" s="85"/>
      <c r="H91" s="85"/>
      <c r="I91" s="85"/>
      <c r="J91" s="85"/>
      <c r="K91" s="85"/>
      <c r="L91" s="86">
        <f t="shared" si="30"/>
        <v>0</v>
      </c>
    </row>
    <row r="92" spans="1:12" x14ac:dyDescent="0.25">
      <c r="A92" s="146"/>
      <c r="B92" s="138"/>
      <c r="C92" s="138"/>
      <c r="D92" s="83"/>
      <c r="E92" s="144"/>
      <c r="F92" s="88" t="s">
        <v>425</v>
      </c>
      <c r="G92" s="89">
        <f t="shared" ref="G92:J92" si="31">SUM(G89:G91)</f>
        <v>0</v>
      </c>
      <c r="H92" s="89">
        <f t="shared" si="31"/>
        <v>0</v>
      </c>
      <c r="I92" s="89">
        <f t="shared" si="31"/>
        <v>0</v>
      </c>
      <c r="J92" s="89">
        <f t="shared" si="31"/>
        <v>0</v>
      </c>
      <c r="K92" s="89">
        <f>SUM(K89:K91)</f>
        <v>0</v>
      </c>
      <c r="L92" s="89">
        <f t="shared" si="30"/>
        <v>0</v>
      </c>
    </row>
    <row r="93" spans="1:12" x14ac:dyDescent="0.25">
      <c r="A93" s="146"/>
      <c r="B93" s="138"/>
      <c r="C93" s="138"/>
      <c r="D93" s="83"/>
      <c r="E93" s="142" t="s">
        <v>427</v>
      </c>
      <c r="F93" s="84" t="s">
        <v>194</v>
      </c>
      <c r="G93" s="85"/>
      <c r="H93" s="85"/>
      <c r="I93" s="85"/>
      <c r="J93" s="85"/>
      <c r="K93" s="85"/>
      <c r="L93" s="86">
        <f t="shared" si="30"/>
        <v>0</v>
      </c>
    </row>
    <row r="94" spans="1:12" x14ac:dyDescent="0.25">
      <c r="A94" s="146"/>
      <c r="B94" s="138"/>
      <c r="C94" s="138"/>
      <c r="D94" s="83"/>
      <c r="E94" s="143"/>
      <c r="F94" s="84" t="s">
        <v>195</v>
      </c>
      <c r="G94" s="85"/>
      <c r="H94" s="85"/>
      <c r="I94" s="85"/>
      <c r="J94" s="85"/>
      <c r="K94" s="85"/>
      <c r="L94" s="86">
        <f t="shared" si="30"/>
        <v>0</v>
      </c>
    </row>
    <row r="95" spans="1:12" x14ac:dyDescent="0.25">
      <c r="A95" s="146"/>
      <c r="B95" s="138"/>
      <c r="C95" s="138"/>
      <c r="D95" s="83"/>
      <c r="E95" s="143"/>
      <c r="F95" s="84" t="s">
        <v>196</v>
      </c>
      <c r="G95" s="85"/>
      <c r="H95" s="85"/>
      <c r="I95" s="85"/>
      <c r="J95" s="85"/>
      <c r="K95" s="85"/>
      <c r="L95" s="86">
        <f t="shared" si="30"/>
        <v>0</v>
      </c>
    </row>
    <row r="96" spans="1:12" x14ac:dyDescent="0.25">
      <c r="A96" s="146"/>
      <c r="B96" s="138"/>
      <c r="C96" s="138"/>
      <c r="D96" s="83"/>
      <c r="E96" s="144"/>
      <c r="F96" s="88" t="s">
        <v>426</v>
      </c>
      <c r="G96" s="89">
        <f>SUM(G93:G95)</f>
        <v>0</v>
      </c>
      <c r="H96" s="89">
        <f t="shared" ref="H96:J96" si="32">SUM(H93:H95)</f>
        <v>0</v>
      </c>
      <c r="I96" s="89">
        <f t="shared" si="32"/>
        <v>0</v>
      </c>
      <c r="J96" s="89">
        <f t="shared" si="32"/>
        <v>0</v>
      </c>
      <c r="K96" s="89">
        <f>SUM(K93:K95)</f>
        <v>0</v>
      </c>
      <c r="L96" s="89">
        <f t="shared" si="30"/>
        <v>0</v>
      </c>
    </row>
    <row r="97" spans="1:12" x14ac:dyDescent="0.25">
      <c r="A97" s="146"/>
      <c r="B97" s="138"/>
      <c r="C97" s="138"/>
      <c r="D97" s="83"/>
      <c r="E97" s="139" t="s">
        <v>428</v>
      </c>
      <c r="F97" s="139"/>
      <c r="G97" s="90">
        <f t="shared" ref="G97:K97" si="33">SUM(G92,G96)</f>
        <v>0</v>
      </c>
      <c r="H97" s="90">
        <f t="shared" si="33"/>
        <v>0</v>
      </c>
      <c r="I97" s="90">
        <f t="shared" si="33"/>
        <v>0</v>
      </c>
      <c r="J97" s="90">
        <f t="shared" si="33"/>
        <v>0</v>
      </c>
      <c r="K97" s="90">
        <f t="shared" si="33"/>
        <v>0</v>
      </c>
      <c r="L97" s="90">
        <f t="shared" si="30"/>
        <v>0</v>
      </c>
    </row>
    <row r="98" spans="1:12" x14ac:dyDescent="0.25">
      <c r="A98" s="146"/>
      <c r="B98" s="138"/>
      <c r="C98" s="138"/>
      <c r="D98" s="146" t="s">
        <v>182</v>
      </c>
      <c r="E98" s="146"/>
      <c r="F98" s="146"/>
      <c r="G98" s="147"/>
      <c r="H98" s="147"/>
      <c r="I98" s="147"/>
      <c r="J98" s="147"/>
      <c r="K98" s="147"/>
    </row>
    <row r="99" spans="1:12" x14ac:dyDescent="0.25">
      <c r="A99" s="146"/>
      <c r="B99" s="138"/>
      <c r="C99" s="138"/>
      <c r="D99" s="146" t="s">
        <v>198</v>
      </c>
      <c r="E99" s="146" t="s">
        <v>198</v>
      </c>
      <c r="F99" s="146"/>
      <c r="G99" s="147"/>
      <c r="H99" s="147"/>
      <c r="I99" s="147"/>
      <c r="J99" s="147"/>
      <c r="K99" s="147"/>
    </row>
    <row r="100" spans="1:12" x14ac:dyDescent="0.25">
      <c r="A100" s="146"/>
      <c r="B100" s="138"/>
      <c r="C100" s="138"/>
      <c r="D100" s="146" t="s">
        <v>432</v>
      </c>
      <c r="E100" s="146" t="s">
        <v>432</v>
      </c>
      <c r="F100" s="146"/>
      <c r="G100" s="147"/>
      <c r="H100" s="147"/>
      <c r="I100" s="147"/>
      <c r="J100" s="147"/>
      <c r="K100" s="147"/>
    </row>
    <row r="102" spans="1:12" ht="25.5" x14ac:dyDescent="0.25">
      <c r="A102" s="79" t="s">
        <v>2</v>
      </c>
      <c r="B102" s="80" t="s">
        <v>181</v>
      </c>
      <c r="C102" s="80" t="s">
        <v>431</v>
      </c>
      <c r="D102" s="80" t="s">
        <v>419</v>
      </c>
      <c r="E102" s="81" t="s">
        <v>430</v>
      </c>
      <c r="F102" s="82"/>
      <c r="G102" s="80" t="s">
        <v>420</v>
      </c>
      <c r="H102" s="80" t="s">
        <v>421</v>
      </c>
      <c r="I102" s="80" t="s">
        <v>422</v>
      </c>
      <c r="J102" s="80" t="s">
        <v>423</v>
      </c>
      <c r="K102" s="80" t="s">
        <v>424</v>
      </c>
      <c r="L102" s="80" t="s">
        <v>154</v>
      </c>
    </row>
    <row r="103" spans="1:12" x14ac:dyDescent="0.25">
      <c r="A103" s="146">
        <v>8</v>
      </c>
      <c r="B103" s="138"/>
      <c r="C103" s="138"/>
      <c r="D103" s="83"/>
      <c r="E103" s="142" t="s">
        <v>179</v>
      </c>
      <c r="F103" s="84" t="s">
        <v>194</v>
      </c>
      <c r="G103" s="85"/>
      <c r="H103" s="85"/>
      <c r="I103" s="85"/>
      <c r="J103" s="85"/>
      <c r="K103" s="85"/>
      <c r="L103" s="86">
        <f>SUM(G103:K103)</f>
        <v>0</v>
      </c>
    </row>
    <row r="104" spans="1:12" x14ac:dyDescent="0.25">
      <c r="A104" s="146"/>
      <c r="B104" s="138"/>
      <c r="C104" s="138"/>
      <c r="D104" s="83"/>
      <c r="E104" s="143"/>
      <c r="F104" s="84" t="s">
        <v>195</v>
      </c>
      <c r="G104" s="85"/>
      <c r="H104" s="85"/>
      <c r="I104" s="85"/>
      <c r="J104" s="85"/>
      <c r="K104" s="85"/>
      <c r="L104" s="86">
        <f t="shared" ref="L104:L111" si="34">SUM(G104:K104)</f>
        <v>0</v>
      </c>
    </row>
    <row r="105" spans="1:12" x14ac:dyDescent="0.25">
      <c r="A105" s="146"/>
      <c r="B105" s="138"/>
      <c r="C105" s="138"/>
      <c r="D105" s="83"/>
      <c r="E105" s="143"/>
      <c r="F105" s="84" t="s">
        <v>196</v>
      </c>
      <c r="G105" s="85"/>
      <c r="H105" s="85"/>
      <c r="I105" s="85"/>
      <c r="J105" s="85"/>
      <c r="K105" s="85"/>
      <c r="L105" s="86">
        <f t="shared" si="34"/>
        <v>0</v>
      </c>
    </row>
    <row r="106" spans="1:12" x14ac:dyDescent="0.25">
      <c r="A106" s="146"/>
      <c r="B106" s="138"/>
      <c r="C106" s="138"/>
      <c r="D106" s="83"/>
      <c r="E106" s="144"/>
      <c r="F106" s="88" t="s">
        <v>425</v>
      </c>
      <c r="G106" s="89">
        <f t="shared" ref="G106:J106" si="35">SUM(G103:G105)</f>
        <v>0</v>
      </c>
      <c r="H106" s="89">
        <f t="shared" si="35"/>
        <v>0</v>
      </c>
      <c r="I106" s="89">
        <f t="shared" si="35"/>
        <v>0</v>
      </c>
      <c r="J106" s="89">
        <f t="shared" si="35"/>
        <v>0</v>
      </c>
      <c r="K106" s="89">
        <f>SUM(K103:K105)</f>
        <v>0</v>
      </c>
      <c r="L106" s="89">
        <f t="shared" si="34"/>
        <v>0</v>
      </c>
    </row>
    <row r="107" spans="1:12" x14ac:dyDescent="0.25">
      <c r="A107" s="146"/>
      <c r="B107" s="138"/>
      <c r="C107" s="138"/>
      <c r="D107" s="83"/>
      <c r="E107" s="142" t="s">
        <v>427</v>
      </c>
      <c r="F107" s="84" t="s">
        <v>194</v>
      </c>
      <c r="G107" s="85"/>
      <c r="H107" s="85"/>
      <c r="I107" s="85"/>
      <c r="J107" s="85"/>
      <c r="K107" s="85"/>
      <c r="L107" s="86">
        <f t="shared" si="34"/>
        <v>0</v>
      </c>
    </row>
    <row r="108" spans="1:12" x14ac:dyDescent="0.25">
      <c r="A108" s="146"/>
      <c r="B108" s="138"/>
      <c r="C108" s="138"/>
      <c r="D108" s="83"/>
      <c r="E108" s="143"/>
      <c r="F108" s="84" t="s">
        <v>195</v>
      </c>
      <c r="G108" s="85"/>
      <c r="H108" s="85"/>
      <c r="I108" s="85"/>
      <c r="J108" s="85"/>
      <c r="K108" s="85"/>
      <c r="L108" s="86">
        <f t="shared" si="34"/>
        <v>0</v>
      </c>
    </row>
    <row r="109" spans="1:12" x14ac:dyDescent="0.25">
      <c r="A109" s="146"/>
      <c r="B109" s="138"/>
      <c r="C109" s="138"/>
      <c r="D109" s="83"/>
      <c r="E109" s="143"/>
      <c r="F109" s="84" t="s">
        <v>196</v>
      </c>
      <c r="G109" s="85"/>
      <c r="H109" s="85"/>
      <c r="I109" s="85"/>
      <c r="J109" s="85"/>
      <c r="K109" s="85"/>
      <c r="L109" s="86">
        <f t="shared" si="34"/>
        <v>0</v>
      </c>
    </row>
    <row r="110" spans="1:12" x14ac:dyDescent="0.25">
      <c r="A110" s="146"/>
      <c r="B110" s="138"/>
      <c r="C110" s="138"/>
      <c r="D110" s="83"/>
      <c r="E110" s="144"/>
      <c r="F110" s="88" t="s">
        <v>426</v>
      </c>
      <c r="G110" s="89">
        <f>SUM(G107:G109)</f>
        <v>0</v>
      </c>
      <c r="H110" s="89">
        <f t="shared" ref="H110:J110" si="36">SUM(H107:H109)</f>
        <v>0</v>
      </c>
      <c r="I110" s="89">
        <f t="shared" si="36"/>
        <v>0</v>
      </c>
      <c r="J110" s="89">
        <f t="shared" si="36"/>
        <v>0</v>
      </c>
      <c r="K110" s="89">
        <f>SUM(K107:K109)</f>
        <v>0</v>
      </c>
      <c r="L110" s="89">
        <f t="shared" si="34"/>
        <v>0</v>
      </c>
    </row>
    <row r="111" spans="1:12" x14ac:dyDescent="0.25">
      <c r="A111" s="146"/>
      <c r="B111" s="138"/>
      <c r="C111" s="138"/>
      <c r="D111" s="83"/>
      <c r="E111" s="139" t="s">
        <v>428</v>
      </c>
      <c r="F111" s="139"/>
      <c r="G111" s="90">
        <f t="shared" ref="G111:K111" si="37">SUM(G106,G110)</f>
        <v>0</v>
      </c>
      <c r="H111" s="90">
        <f t="shared" si="37"/>
        <v>0</v>
      </c>
      <c r="I111" s="90">
        <f t="shared" si="37"/>
        <v>0</v>
      </c>
      <c r="J111" s="90">
        <f t="shared" si="37"/>
        <v>0</v>
      </c>
      <c r="K111" s="90">
        <f t="shared" si="37"/>
        <v>0</v>
      </c>
      <c r="L111" s="90">
        <f t="shared" si="34"/>
        <v>0</v>
      </c>
    </row>
    <row r="112" spans="1:12" x14ac:dyDescent="0.25">
      <c r="A112" s="146"/>
      <c r="B112" s="138"/>
      <c r="C112" s="138"/>
      <c r="D112" s="146" t="s">
        <v>182</v>
      </c>
      <c r="E112" s="146"/>
      <c r="F112" s="146"/>
      <c r="G112" s="147"/>
      <c r="H112" s="147"/>
      <c r="I112" s="147"/>
      <c r="J112" s="147"/>
      <c r="K112" s="147"/>
    </row>
    <row r="113" spans="1:12" x14ac:dyDescent="0.25">
      <c r="A113" s="146"/>
      <c r="B113" s="138"/>
      <c r="C113" s="138"/>
      <c r="D113" s="146" t="s">
        <v>198</v>
      </c>
      <c r="E113" s="146" t="s">
        <v>198</v>
      </c>
      <c r="F113" s="146"/>
      <c r="G113" s="147"/>
      <c r="H113" s="147"/>
      <c r="I113" s="147"/>
      <c r="J113" s="147"/>
      <c r="K113" s="147"/>
    </row>
    <row r="114" spans="1:12" x14ac:dyDescent="0.25">
      <c r="A114" s="146"/>
      <c r="B114" s="138"/>
      <c r="C114" s="138"/>
      <c r="D114" s="146" t="s">
        <v>432</v>
      </c>
      <c r="E114" s="146" t="s">
        <v>432</v>
      </c>
      <c r="F114" s="146"/>
      <c r="G114" s="147"/>
      <c r="H114" s="147"/>
      <c r="I114" s="147"/>
      <c r="J114" s="147"/>
      <c r="K114" s="147"/>
    </row>
    <row r="116" spans="1:12" ht="25.5" x14ac:dyDescent="0.25">
      <c r="A116" s="79" t="s">
        <v>2</v>
      </c>
      <c r="B116" s="80" t="s">
        <v>181</v>
      </c>
      <c r="C116" s="80" t="s">
        <v>431</v>
      </c>
      <c r="D116" s="80" t="s">
        <v>419</v>
      </c>
      <c r="E116" s="81" t="s">
        <v>430</v>
      </c>
      <c r="F116" s="82"/>
      <c r="G116" s="80" t="s">
        <v>420</v>
      </c>
      <c r="H116" s="80" t="s">
        <v>421</v>
      </c>
      <c r="I116" s="80" t="s">
        <v>422</v>
      </c>
      <c r="J116" s="80" t="s">
        <v>423</v>
      </c>
      <c r="K116" s="80" t="s">
        <v>424</v>
      </c>
      <c r="L116" s="80" t="s">
        <v>154</v>
      </c>
    </row>
    <row r="117" spans="1:12" x14ac:dyDescent="0.25">
      <c r="A117" s="146">
        <v>9</v>
      </c>
      <c r="B117" s="138"/>
      <c r="C117" s="138"/>
      <c r="D117" s="83"/>
      <c r="E117" s="142" t="s">
        <v>179</v>
      </c>
      <c r="F117" s="84" t="s">
        <v>194</v>
      </c>
      <c r="G117" s="85"/>
      <c r="H117" s="85"/>
      <c r="I117" s="85"/>
      <c r="J117" s="85"/>
      <c r="K117" s="85"/>
      <c r="L117" s="86">
        <f>SUM(G117:K117)</f>
        <v>0</v>
      </c>
    </row>
    <row r="118" spans="1:12" x14ac:dyDescent="0.25">
      <c r="A118" s="146"/>
      <c r="B118" s="138"/>
      <c r="C118" s="138"/>
      <c r="D118" s="83"/>
      <c r="E118" s="143"/>
      <c r="F118" s="84" t="s">
        <v>195</v>
      </c>
      <c r="G118" s="85"/>
      <c r="H118" s="85"/>
      <c r="I118" s="85"/>
      <c r="J118" s="85"/>
      <c r="K118" s="85"/>
      <c r="L118" s="86">
        <f t="shared" ref="L118:L125" si="38">SUM(G118:K118)</f>
        <v>0</v>
      </c>
    </row>
    <row r="119" spans="1:12" x14ac:dyDescent="0.25">
      <c r="A119" s="146"/>
      <c r="B119" s="138"/>
      <c r="C119" s="138"/>
      <c r="D119" s="83"/>
      <c r="E119" s="143"/>
      <c r="F119" s="84" t="s">
        <v>196</v>
      </c>
      <c r="G119" s="85"/>
      <c r="H119" s="85"/>
      <c r="I119" s="85"/>
      <c r="J119" s="85"/>
      <c r="K119" s="85"/>
      <c r="L119" s="86">
        <f t="shared" si="38"/>
        <v>0</v>
      </c>
    </row>
    <row r="120" spans="1:12" x14ac:dyDescent="0.25">
      <c r="A120" s="146"/>
      <c r="B120" s="138"/>
      <c r="C120" s="138"/>
      <c r="D120" s="83"/>
      <c r="E120" s="144"/>
      <c r="F120" s="88" t="s">
        <v>425</v>
      </c>
      <c r="G120" s="89">
        <f t="shared" ref="G120:J120" si="39">SUM(G117:G119)</f>
        <v>0</v>
      </c>
      <c r="H120" s="89">
        <f t="shared" si="39"/>
        <v>0</v>
      </c>
      <c r="I120" s="89">
        <f t="shared" si="39"/>
        <v>0</v>
      </c>
      <c r="J120" s="89">
        <f t="shared" si="39"/>
        <v>0</v>
      </c>
      <c r="K120" s="89">
        <f>SUM(K117:K119)</f>
        <v>0</v>
      </c>
      <c r="L120" s="89">
        <f t="shared" si="38"/>
        <v>0</v>
      </c>
    </row>
    <row r="121" spans="1:12" x14ac:dyDescent="0.25">
      <c r="A121" s="146"/>
      <c r="B121" s="138"/>
      <c r="C121" s="138"/>
      <c r="D121" s="83"/>
      <c r="E121" s="142" t="s">
        <v>427</v>
      </c>
      <c r="F121" s="84" t="s">
        <v>194</v>
      </c>
      <c r="G121" s="85"/>
      <c r="H121" s="85"/>
      <c r="I121" s="85"/>
      <c r="J121" s="85"/>
      <c r="K121" s="85"/>
      <c r="L121" s="86">
        <f t="shared" si="38"/>
        <v>0</v>
      </c>
    </row>
    <row r="122" spans="1:12" x14ac:dyDescent="0.25">
      <c r="A122" s="146"/>
      <c r="B122" s="138"/>
      <c r="C122" s="138"/>
      <c r="D122" s="83"/>
      <c r="E122" s="143"/>
      <c r="F122" s="84" t="s">
        <v>195</v>
      </c>
      <c r="G122" s="85"/>
      <c r="H122" s="85"/>
      <c r="I122" s="85"/>
      <c r="J122" s="85"/>
      <c r="K122" s="85"/>
      <c r="L122" s="86">
        <f t="shared" si="38"/>
        <v>0</v>
      </c>
    </row>
    <row r="123" spans="1:12" x14ac:dyDescent="0.25">
      <c r="A123" s="146"/>
      <c r="B123" s="138"/>
      <c r="C123" s="138"/>
      <c r="D123" s="83"/>
      <c r="E123" s="143"/>
      <c r="F123" s="84" t="s">
        <v>196</v>
      </c>
      <c r="G123" s="85"/>
      <c r="H123" s="85"/>
      <c r="I123" s="85"/>
      <c r="J123" s="85"/>
      <c r="K123" s="85"/>
      <c r="L123" s="86">
        <f t="shared" si="38"/>
        <v>0</v>
      </c>
    </row>
    <row r="124" spans="1:12" x14ac:dyDescent="0.25">
      <c r="A124" s="146"/>
      <c r="B124" s="138"/>
      <c r="C124" s="138"/>
      <c r="D124" s="83"/>
      <c r="E124" s="144"/>
      <c r="F124" s="88" t="s">
        <v>426</v>
      </c>
      <c r="G124" s="89">
        <f>SUM(G121:G123)</f>
        <v>0</v>
      </c>
      <c r="H124" s="89">
        <f t="shared" ref="H124:J124" si="40">SUM(H121:H123)</f>
        <v>0</v>
      </c>
      <c r="I124" s="89">
        <f t="shared" si="40"/>
        <v>0</v>
      </c>
      <c r="J124" s="89">
        <f t="shared" si="40"/>
        <v>0</v>
      </c>
      <c r="K124" s="89">
        <f>SUM(K121:K123)</f>
        <v>0</v>
      </c>
      <c r="L124" s="89">
        <f t="shared" si="38"/>
        <v>0</v>
      </c>
    </row>
    <row r="125" spans="1:12" x14ac:dyDescent="0.25">
      <c r="A125" s="146"/>
      <c r="B125" s="138"/>
      <c r="C125" s="138"/>
      <c r="D125" s="83"/>
      <c r="E125" s="139" t="s">
        <v>428</v>
      </c>
      <c r="F125" s="139"/>
      <c r="G125" s="90">
        <f t="shared" ref="G125:K125" si="41">SUM(G120,G124)</f>
        <v>0</v>
      </c>
      <c r="H125" s="90">
        <f t="shared" si="41"/>
        <v>0</v>
      </c>
      <c r="I125" s="90">
        <f t="shared" si="41"/>
        <v>0</v>
      </c>
      <c r="J125" s="90">
        <f t="shared" si="41"/>
        <v>0</v>
      </c>
      <c r="K125" s="90">
        <f t="shared" si="41"/>
        <v>0</v>
      </c>
      <c r="L125" s="90">
        <f t="shared" si="38"/>
        <v>0</v>
      </c>
    </row>
    <row r="126" spans="1:12" x14ac:dyDescent="0.25">
      <c r="A126" s="146"/>
      <c r="B126" s="138"/>
      <c r="C126" s="138"/>
      <c r="D126" s="146" t="s">
        <v>182</v>
      </c>
      <c r="E126" s="146"/>
      <c r="F126" s="146"/>
      <c r="G126" s="147"/>
      <c r="H126" s="147"/>
      <c r="I126" s="147"/>
      <c r="J126" s="147"/>
      <c r="K126" s="147"/>
    </row>
    <row r="127" spans="1:12" x14ac:dyDescent="0.25">
      <c r="A127" s="146"/>
      <c r="B127" s="138"/>
      <c r="C127" s="138"/>
      <c r="D127" s="146" t="s">
        <v>198</v>
      </c>
      <c r="E127" s="146" t="s">
        <v>198</v>
      </c>
      <c r="F127" s="146"/>
      <c r="G127" s="147"/>
      <c r="H127" s="147"/>
      <c r="I127" s="147"/>
      <c r="J127" s="147"/>
      <c r="K127" s="147"/>
    </row>
    <row r="128" spans="1:12" x14ac:dyDescent="0.25">
      <c r="A128" s="146"/>
      <c r="B128" s="138"/>
      <c r="C128" s="138"/>
      <c r="D128" s="146" t="s">
        <v>432</v>
      </c>
      <c r="E128" s="146" t="s">
        <v>432</v>
      </c>
      <c r="F128" s="146"/>
      <c r="G128" s="147"/>
      <c r="H128" s="147"/>
      <c r="I128" s="147"/>
      <c r="J128" s="147"/>
      <c r="K128" s="147"/>
    </row>
    <row r="130" spans="1:12" ht="25.5" x14ac:dyDescent="0.25">
      <c r="A130" s="79" t="s">
        <v>2</v>
      </c>
      <c r="B130" s="80" t="s">
        <v>181</v>
      </c>
      <c r="C130" s="80" t="s">
        <v>431</v>
      </c>
      <c r="D130" s="80" t="s">
        <v>419</v>
      </c>
      <c r="E130" s="81" t="s">
        <v>430</v>
      </c>
      <c r="F130" s="82"/>
      <c r="G130" s="80" t="s">
        <v>420</v>
      </c>
      <c r="H130" s="80" t="s">
        <v>421</v>
      </c>
      <c r="I130" s="80" t="s">
        <v>422</v>
      </c>
      <c r="J130" s="80" t="s">
        <v>423</v>
      </c>
      <c r="K130" s="80" t="s">
        <v>424</v>
      </c>
      <c r="L130" s="80" t="s">
        <v>154</v>
      </c>
    </row>
    <row r="131" spans="1:12" x14ac:dyDescent="0.25">
      <c r="A131" s="146">
        <v>10</v>
      </c>
      <c r="B131" s="138"/>
      <c r="C131" s="138"/>
      <c r="D131" s="83"/>
      <c r="E131" s="142" t="s">
        <v>179</v>
      </c>
      <c r="F131" s="84" t="s">
        <v>194</v>
      </c>
      <c r="G131" s="85"/>
      <c r="H131" s="85"/>
      <c r="I131" s="85"/>
      <c r="J131" s="85"/>
      <c r="K131" s="85"/>
      <c r="L131" s="86">
        <f>SUM(G131:K131)</f>
        <v>0</v>
      </c>
    </row>
    <row r="132" spans="1:12" x14ac:dyDescent="0.25">
      <c r="A132" s="146"/>
      <c r="B132" s="138"/>
      <c r="C132" s="138"/>
      <c r="D132" s="83"/>
      <c r="E132" s="143"/>
      <c r="F132" s="84" t="s">
        <v>195</v>
      </c>
      <c r="G132" s="85"/>
      <c r="H132" s="85"/>
      <c r="I132" s="85"/>
      <c r="J132" s="85"/>
      <c r="K132" s="85"/>
      <c r="L132" s="86">
        <f t="shared" ref="L132:L139" si="42">SUM(G132:K132)</f>
        <v>0</v>
      </c>
    </row>
    <row r="133" spans="1:12" x14ac:dyDescent="0.25">
      <c r="A133" s="146"/>
      <c r="B133" s="138"/>
      <c r="C133" s="138"/>
      <c r="D133" s="83"/>
      <c r="E133" s="143"/>
      <c r="F133" s="84" t="s">
        <v>196</v>
      </c>
      <c r="G133" s="85"/>
      <c r="H133" s="85"/>
      <c r="I133" s="85"/>
      <c r="J133" s="85"/>
      <c r="K133" s="85"/>
      <c r="L133" s="86">
        <f t="shared" si="42"/>
        <v>0</v>
      </c>
    </row>
    <row r="134" spans="1:12" x14ac:dyDescent="0.25">
      <c r="A134" s="146"/>
      <c r="B134" s="138"/>
      <c r="C134" s="138"/>
      <c r="D134" s="83"/>
      <c r="E134" s="144"/>
      <c r="F134" s="88" t="s">
        <v>425</v>
      </c>
      <c r="G134" s="89">
        <f t="shared" ref="G134:J134" si="43">SUM(G131:G133)</f>
        <v>0</v>
      </c>
      <c r="H134" s="89">
        <f t="shared" si="43"/>
        <v>0</v>
      </c>
      <c r="I134" s="89">
        <f t="shared" si="43"/>
        <v>0</v>
      </c>
      <c r="J134" s="89">
        <f t="shared" si="43"/>
        <v>0</v>
      </c>
      <c r="K134" s="89">
        <f>SUM(K131:K133)</f>
        <v>0</v>
      </c>
      <c r="L134" s="89">
        <f t="shared" si="42"/>
        <v>0</v>
      </c>
    </row>
    <row r="135" spans="1:12" x14ac:dyDescent="0.25">
      <c r="A135" s="146"/>
      <c r="B135" s="138"/>
      <c r="C135" s="138"/>
      <c r="D135" s="83"/>
      <c r="E135" s="142" t="s">
        <v>427</v>
      </c>
      <c r="F135" s="84" t="s">
        <v>194</v>
      </c>
      <c r="G135" s="85"/>
      <c r="H135" s="85"/>
      <c r="I135" s="85"/>
      <c r="J135" s="85"/>
      <c r="K135" s="85"/>
      <c r="L135" s="86">
        <f t="shared" si="42"/>
        <v>0</v>
      </c>
    </row>
    <row r="136" spans="1:12" x14ac:dyDescent="0.25">
      <c r="A136" s="146"/>
      <c r="B136" s="138"/>
      <c r="C136" s="138"/>
      <c r="D136" s="83"/>
      <c r="E136" s="143"/>
      <c r="F136" s="84" t="s">
        <v>195</v>
      </c>
      <c r="G136" s="85"/>
      <c r="H136" s="85"/>
      <c r="I136" s="85"/>
      <c r="J136" s="85"/>
      <c r="K136" s="85"/>
      <c r="L136" s="86">
        <f t="shared" si="42"/>
        <v>0</v>
      </c>
    </row>
    <row r="137" spans="1:12" x14ac:dyDescent="0.25">
      <c r="A137" s="146"/>
      <c r="B137" s="138"/>
      <c r="C137" s="138"/>
      <c r="D137" s="83"/>
      <c r="E137" s="143"/>
      <c r="F137" s="84" t="s">
        <v>196</v>
      </c>
      <c r="G137" s="85"/>
      <c r="H137" s="85"/>
      <c r="I137" s="85"/>
      <c r="J137" s="85"/>
      <c r="K137" s="85"/>
      <c r="L137" s="86">
        <f t="shared" si="42"/>
        <v>0</v>
      </c>
    </row>
    <row r="138" spans="1:12" x14ac:dyDescent="0.25">
      <c r="A138" s="146"/>
      <c r="B138" s="138"/>
      <c r="C138" s="138"/>
      <c r="D138" s="83"/>
      <c r="E138" s="144"/>
      <c r="F138" s="88" t="s">
        <v>426</v>
      </c>
      <c r="G138" s="89">
        <f>SUM(G135:G137)</f>
        <v>0</v>
      </c>
      <c r="H138" s="89">
        <f t="shared" ref="H138:J138" si="44">SUM(H135:H137)</f>
        <v>0</v>
      </c>
      <c r="I138" s="89">
        <f t="shared" si="44"/>
        <v>0</v>
      </c>
      <c r="J138" s="89">
        <f t="shared" si="44"/>
        <v>0</v>
      </c>
      <c r="K138" s="89">
        <f>SUM(K135:K137)</f>
        <v>0</v>
      </c>
      <c r="L138" s="89">
        <f t="shared" si="42"/>
        <v>0</v>
      </c>
    </row>
    <row r="139" spans="1:12" x14ac:dyDescent="0.25">
      <c r="A139" s="146"/>
      <c r="B139" s="138"/>
      <c r="C139" s="138"/>
      <c r="D139" s="83"/>
      <c r="E139" s="139" t="s">
        <v>428</v>
      </c>
      <c r="F139" s="139"/>
      <c r="G139" s="90">
        <f t="shared" ref="G139:K139" si="45">SUM(G134,G138)</f>
        <v>0</v>
      </c>
      <c r="H139" s="90">
        <f t="shared" si="45"/>
        <v>0</v>
      </c>
      <c r="I139" s="90">
        <f t="shared" si="45"/>
        <v>0</v>
      </c>
      <c r="J139" s="90">
        <f t="shared" si="45"/>
        <v>0</v>
      </c>
      <c r="K139" s="90">
        <f t="shared" si="45"/>
        <v>0</v>
      </c>
      <c r="L139" s="90">
        <f t="shared" si="42"/>
        <v>0</v>
      </c>
    </row>
    <row r="140" spans="1:12" x14ac:dyDescent="0.25">
      <c r="A140" s="146"/>
      <c r="B140" s="138"/>
      <c r="C140" s="138"/>
      <c r="D140" s="146" t="s">
        <v>182</v>
      </c>
      <c r="E140" s="146"/>
      <c r="F140" s="146"/>
      <c r="G140" s="147"/>
      <c r="H140" s="147"/>
      <c r="I140" s="147"/>
      <c r="J140" s="147"/>
      <c r="K140" s="147"/>
    </row>
    <row r="141" spans="1:12" x14ac:dyDescent="0.25">
      <c r="A141" s="146"/>
      <c r="B141" s="138"/>
      <c r="C141" s="138"/>
      <c r="D141" s="146" t="s">
        <v>198</v>
      </c>
      <c r="E141" s="146" t="s">
        <v>198</v>
      </c>
      <c r="F141" s="146"/>
      <c r="G141" s="147"/>
      <c r="H141" s="147"/>
      <c r="I141" s="147"/>
      <c r="J141" s="147"/>
      <c r="K141" s="147"/>
    </row>
    <row r="142" spans="1:12" x14ac:dyDescent="0.25">
      <c r="A142" s="146"/>
      <c r="B142" s="138"/>
      <c r="C142" s="138"/>
      <c r="D142" s="146" t="s">
        <v>432</v>
      </c>
      <c r="E142" s="146" t="s">
        <v>432</v>
      </c>
      <c r="F142" s="146"/>
      <c r="G142" s="147"/>
      <c r="H142" s="147"/>
      <c r="I142" s="147"/>
      <c r="J142" s="147"/>
      <c r="K142" s="147"/>
    </row>
    <row r="144" spans="1:12" ht="25.5" x14ac:dyDescent="0.25">
      <c r="A144" s="79" t="s">
        <v>2</v>
      </c>
      <c r="B144" s="80" t="s">
        <v>181</v>
      </c>
      <c r="C144" s="80" t="s">
        <v>431</v>
      </c>
      <c r="D144" s="80" t="s">
        <v>419</v>
      </c>
      <c r="E144" s="81" t="s">
        <v>430</v>
      </c>
      <c r="F144" s="82"/>
      <c r="G144" s="80" t="s">
        <v>420</v>
      </c>
      <c r="H144" s="80" t="s">
        <v>421</v>
      </c>
      <c r="I144" s="80" t="s">
        <v>422</v>
      </c>
      <c r="J144" s="80" t="s">
        <v>423</v>
      </c>
      <c r="K144" s="80" t="s">
        <v>424</v>
      </c>
      <c r="L144" s="80" t="s">
        <v>154</v>
      </c>
    </row>
    <row r="145" spans="1:12" x14ac:dyDescent="0.25">
      <c r="A145" s="146">
        <v>11</v>
      </c>
      <c r="B145" s="138"/>
      <c r="C145" s="138"/>
      <c r="D145" s="83"/>
      <c r="E145" s="142" t="s">
        <v>179</v>
      </c>
      <c r="F145" s="84" t="s">
        <v>194</v>
      </c>
      <c r="G145" s="85"/>
      <c r="H145" s="85"/>
      <c r="I145" s="85"/>
      <c r="J145" s="85"/>
      <c r="K145" s="85"/>
      <c r="L145" s="86">
        <f>SUM(G145:K145)</f>
        <v>0</v>
      </c>
    </row>
    <row r="146" spans="1:12" x14ac:dyDescent="0.25">
      <c r="A146" s="146"/>
      <c r="B146" s="138"/>
      <c r="C146" s="138"/>
      <c r="D146" s="83"/>
      <c r="E146" s="143"/>
      <c r="F146" s="84" t="s">
        <v>195</v>
      </c>
      <c r="G146" s="85"/>
      <c r="H146" s="85"/>
      <c r="I146" s="85"/>
      <c r="J146" s="85"/>
      <c r="K146" s="85"/>
      <c r="L146" s="86">
        <f t="shared" ref="L146:L153" si="46">SUM(G146:K146)</f>
        <v>0</v>
      </c>
    </row>
    <row r="147" spans="1:12" x14ac:dyDescent="0.25">
      <c r="A147" s="146"/>
      <c r="B147" s="138"/>
      <c r="C147" s="138"/>
      <c r="D147" s="83"/>
      <c r="E147" s="143"/>
      <c r="F147" s="84" t="s">
        <v>196</v>
      </c>
      <c r="G147" s="85"/>
      <c r="H147" s="85"/>
      <c r="I147" s="85"/>
      <c r="J147" s="85"/>
      <c r="K147" s="85"/>
      <c r="L147" s="86">
        <f t="shared" si="46"/>
        <v>0</v>
      </c>
    </row>
    <row r="148" spans="1:12" x14ac:dyDescent="0.25">
      <c r="A148" s="146"/>
      <c r="B148" s="138"/>
      <c r="C148" s="138"/>
      <c r="D148" s="83"/>
      <c r="E148" s="144"/>
      <c r="F148" s="88" t="s">
        <v>425</v>
      </c>
      <c r="G148" s="89">
        <f t="shared" ref="G148:J148" si="47">SUM(G145:G147)</f>
        <v>0</v>
      </c>
      <c r="H148" s="89">
        <f t="shared" si="47"/>
        <v>0</v>
      </c>
      <c r="I148" s="89">
        <f t="shared" si="47"/>
        <v>0</v>
      </c>
      <c r="J148" s="89">
        <f t="shared" si="47"/>
        <v>0</v>
      </c>
      <c r="K148" s="89">
        <f>SUM(K145:K147)</f>
        <v>0</v>
      </c>
      <c r="L148" s="89">
        <f t="shared" si="46"/>
        <v>0</v>
      </c>
    </row>
    <row r="149" spans="1:12" x14ac:dyDescent="0.25">
      <c r="A149" s="146"/>
      <c r="B149" s="138"/>
      <c r="C149" s="138"/>
      <c r="D149" s="83"/>
      <c r="E149" s="142" t="s">
        <v>427</v>
      </c>
      <c r="F149" s="84" t="s">
        <v>194</v>
      </c>
      <c r="G149" s="85"/>
      <c r="H149" s="85"/>
      <c r="I149" s="85"/>
      <c r="J149" s="85"/>
      <c r="K149" s="85"/>
      <c r="L149" s="86">
        <f t="shared" si="46"/>
        <v>0</v>
      </c>
    </row>
    <row r="150" spans="1:12" x14ac:dyDescent="0.25">
      <c r="A150" s="146"/>
      <c r="B150" s="138"/>
      <c r="C150" s="138"/>
      <c r="D150" s="83"/>
      <c r="E150" s="143"/>
      <c r="F150" s="84" t="s">
        <v>195</v>
      </c>
      <c r="G150" s="85"/>
      <c r="H150" s="85"/>
      <c r="I150" s="85"/>
      <c r="J150" s="85"/>
      <c r="K150" s="85"/>
      <c r="L150" s="86">
        <f t="shared" si="46"/>
        <v>0</v>
      </c>
    </row>
    <row r="151" spans="1:12" x14ac:dyDescent="0.25">
      <c r="A151" s="146"/>
      <c r="B151" s="138"/>
      <c r="C151" s="138"/>
      <c r="D151" s="83"/>
      <c r="E151" s="143"/>
      <c r="F151" s="84" t="s">
        <v>196</v>
      </c>
      <c r="G151" s="85"/>
      <c r="H151" s="85"/>
      <c r="I151" s="85"/>
      <c r="J151" s="85"/>
      <c r="K151" s="85"/>
      <c r="L151" s="86">
        <f t="shared" si="46"/>
        <v>0</v>
      </c>
    </row>
    <row r="152" spans="1:12" x14ac:dyDescent="0.25">
      <c r="A152" s="146"/>
      <c r="B152" s="138"/>
      <c r="C152" s="138"/>
      <c r="D152" s="83"/>
      <c r="E152" s="144"/>
      <c r="F152" s="88" t="s">
        <v>426</v>
      </c>
      <c r="G152" s="89">
        <f>SUM(G149:G151)</f>
        <v>0</v>
      </c>
      <c r="H152" s="89">
        <f t="shared" ref="H152:J152" si="48">SUM(H149:H151)</f>
        <v>0</v>
      </c>
      <c r="I152" s="89">
        <f t="shared" si="48"/>
        <v>0</v>
      </c>
      <c r="J152" s="89">
        <f t="shared" si="48"/>
        <v>0</v>
      </c>
      <c r="K152" s="89">
        <f>SUM(K149:K151)</f>
        <v>0</v>
      </c>
      <c r="L152" s="89">
        <f t="shared" si="46"/>
        <v>0</v>
      </c>
    </row>
    <row r="153" spans="1:12" x14ac:dyDescent="0.25">
      <c r="A153" s="146"/>
      <c r="B153" s="138"/>
      <c r="C153" s="138"/>
      <c r="D153" s="83"/>
      <c r="E153" s="139" t="s">
        <v>428</v>
      </c>
      <c r="F153" s="139"/>
      <c r="G153" s="90">
        <f t="shared" ref="G153:K153" si="49">SUM(G148,G152)</f>
        <v>0</v>
      </c>
      <c r="H153" s="90">
        <f t="shared" si="49"/>
        <v>0</v>
      </c>
      <c r="I153" s="90">
        <f t="shared" si="49"/>
        <v>0</v>
      </c>
      <c r="J153" s="90">
        <f t="shared" si="49"/>
        <v>0</v>
      </c>
      <c r="K153" s="90">
        <f t="shared" si="49"/>
        <v>0</v>
      </c>
      <c r="L153" s="90">
        <f t="shared" si="46"/>
        <v>0</v>
      </c>
    </row>
    <row r="154" spans="1:12" x14ac:dyDescent="0.25">
      <c r="A154" s="146"/>
      <c r="B154" s="138"/>
      <c r="C154" s="138"/>
      <c r="D154" s="146" t="s">
        <v>182</v>
      </c>
      <c r="E154" s="146"/>
      <c r="F154" s="146"/>
      <c r="G154" s="147"/>
      <c r="H154" s="147"/>
      <c r="I154" s="147"/>
      <c r="J154" s="147"/>
      <c r="K154" s="147"/>
    </row>
    <row r="155" spans="1:12" x14ac:dyDescent="0.25">
      <c r="A155" s="146"/>
      <c r="B155" s="138"/>
      <c r="C155" s="138"/>
      <c r="D155" s="146" t="s">
        <v>198</v>
      </c>
      <c r="E155" s="146" t="s">
        <v>198</v>
      </c>
      <c r="F155" s="146"/>
      <c r="G155" s="147"/>
      <c r="H155" s="147"/>
      <c r="I155" s="147"/>
      <c r="J155" s="147"/>
      <c r="K155" s="147"/>
    </row>
    <row r="156" spans="1:12" x14ac:dyDescent="0.25">
      <c r="A156" s="146"/>
      <c r="B156" s="138"/>
      <c r="C156" s="138"/>
      <c r="D156" s="146" t="s">
        <v>432</v>
      </c>
      <c r="E156" s="146" t="s">
        <v>432</v>
      </c>
      <c r="F156" s="146"/>
      <c r="G156" s="147"/>
      <c r="H156" s="147"/>
      <c r="I156" s="147"/>
      <c r="J156" s="147"/>
      <c r="K156" s="147"/>
    </row>
    <row r="158" spans="1:12" ht="25.5" x14ac:dyDescent="0.25">
      <c r="A158" s="79" t="s">
        <v>2</v>
      </c>
      <c r="B158" s="80" t="s">
        <v>181</v>
      </c>
      <c r="C158" s="80" t="s">
        <v>431</v>
      </c>
      <c r="D158" s="80" t="s">
        <v>419</v>
      </c>
      <c r="E158" s="81" t="s">
        <v>430</v>
      </c>
      <c r="F158" s="82"/>
      <c r="G158" s="80" t="s">
        <v>420</v>
      </c>
      <c r="H158" s="80" t="s">
        <v>421</v>
      </c>
      <c r="I158" s="80" t="s">
        <v>422</v>
      </c>
      <c r="J158" s="80" t="s">
        <v>423</v>
      </c>
      <c r="K158" s="80" t="s">
        <v>424</v>
      </c>
      <c r="L158" s="80" t="s">
        <v>154</v>
      </c>
    </row>
    <row r="159" spans="1:12" x14ac:dyDescent="0.25">
      <c r="A159" s="146">
        <v>12</v>
      </c>
      <c r="B159" s="138"/>
      <c r="C159" s="138"/>
      <c r="D159" s="83"/>
      <c r="E159" s="142" t="s">
        <v>179</v>
      </c>
      <c r="F159" s="84" t="s">
        <v>194</v>
      </c>
      <c r="G159" s="85"/>
      <c r="H159" s="85"/>
      <c r="I159" s="85"/>
      <c r="J159" s="85"/>
      <c r="K159" s="85"/>
      <c r="L159" s="86">
        <f>SUM(G159:K159)</f>
        <v>0</v>
      </c>
    </row>
    <row r="160" spans="1:12" x14ac:dyDescent="0.25">
      <c r="A160" s="146"/>
      <c r="B160" s="138"/>
      <c r="C160" s="138"/>
      <c r="D160" s="83"/>
      <c r="E160" s="143"/>
      <c r="F160" s="84" t="s">
        <v>195</v>
      </c>
      <c r="G160" s="85"/>
      <c r="H160" s="85"/>
      <c r="I160" s="85"/>
      <c r="J160" s="85"/>
      <c r="K160" s="85"/>
      <c r="L160" s="86">
        <f t="shared" ref="L160:L167" si="50">SUM(G160:K160)</f>
        <v>0</v>
      </c>
    </row>
    <row r="161" spans="1:12" x14ac:dyDescent="0.25">
      <c r="A161" s="146"/>
      <c r="B161" s="138"/>
      <c r="C161" s="138"/>
      <c r="D161" s="83"/>
      <c r="E161" s="143"/>
      <c r="F161" s="84" t="s">
        <v>196</v>
      </c>
      <c r="G161" s="85"/>
      <c r="H161" s="85"/>
      <c r="I161" s="85"/>
      <c r="J161" s="85"/>
      <c r="K161" s="85"/>
      <c r="L161" s="86">
        <f t="shared" si="50"/>
        <v>0</v>
      </c>
    </row>
    <row r="162" spans="1:12" x14ac:dyDescent="0.25">
      <c r="A162" s="146"/>
      <c r="B162" s="138"/>
      <c r="C162" s="138"/>
      <c r="D162" s="83"/>
      <c r="E162" s="144"/>
      <c r="F162" s="88" t="s">
        <v>425</v>
      </c>
      <c r="G162" s="89">
        <f t="shared" ref="G162:J162" si="51">SUM(G159:G161)</f>
        <v>0</v>
      </c>
      <c r="H162" s="89">
        <f t="shared" si="51"/>
        <v>0</v>
      </c>
      <c r="I162" s="89">
        <f t="shared" si="51"/>
        <v>0</v>
      </c>
      <c r="J162" s="89">
        <f t="shared" si="51"/>
        <v>0</v>
      </c>
      <c r="K162" s="89">
        <f>SUM(K159:K161)</f>
        <v>0</v>
      </c>
      <c r="L162" s="89">
        <f t="shared" si="50"/>
        <v>0</v>
      </c>
    </row>
    <row r="163" spans="1:12" x14ac:dyDescent="0.25">
      <c r="A163" s="146"/>
      <c r="B163" s="138"/>
      <c r="C163" s="138"/>
      <c r="D163" s="83"/>
      <c r="E163" s="142" t="s">
        <v>427</v>
      </c>
      <c r="F163" s="84" t="s">
        <v>194</v>
      </c>
      <c r="G163" s="85"/>
      <c r="H163" s="85"/>
      <c r="I163" s="85"/>
      <c r="J163" s="85"/>
      <c r="K163" s="85"/>
      <c r="L163" s="86">
        <f t="shared" si="50"/>
        <v>0</v>
      </c>
    </row>
    <row r="164" spans="1:12" x14ac:dyDescent="0.25">
      <c r="A164" s="146"/>
      <c r="B164" s="138"/>
      <c r="C164" s="138"/>
      <c r="D164" s="83"/>
      <c r="E164" s="143"/>
      <c r="F164" s="84" t="s">
        <v>195</v>
      </c>
      <c r="G164" s="85"/>
      <c r="H164" s="85"/>
      <c r="I164" s="85"/>
      <c r="J164" s="85"/>
      <c r="K164" s="85"/>
      <c r="L164" s="86">
        <f t="shared" si="50"/>
        <v>0</v>
      </c>
    </row>
    <row r="165" spans="1:12" x14ac:dyDescent="0.25">
      <c r="A165" s="146"/>
      <c r="B165" s="138"/>
      <c r="C165" s="138"/>
      <c r="D165" s="83"/>
      <c r="E165" s="143"/>
      <c r="F165" s="84" t="s">
        <v>196</v>
      </c>
      <c r="G165" s="85"/>
      <c r="H165" s="85"/>
      <c r="I165" s="85"/>
      <c r="J165" s="85"/>
      <c r="K165" s="85"/>
      <c r="L165" s="86">
        <f t="shared" si="50"/>
        <v>0</v>
      </c>
    </row>
    <row r="166" spans="1:12" x14ac:dyDescent="0.25">
      <c r="A166" s="146"/>
      <c r="B166" s="138"/>
      <c r="C166" s="138"/>
      <c r="D166" s="83"/>
      <c r="E166" s="144"/>
      <c r="F166" s="88" t="s">
        <v>426</v>
      </c>
      <c r="G166" s="89">
        <f>SUM(G163:G165)</f>
        <v>0</v>
      </c>
      <c r="H166" s="89">
        <f t="shared" ref="H166:J166" si="52">SUM(H163:H165)</f>
        <v>0</v>
      </c>
      <c r="I166" s="89">
        <f t="shared" si="52"/>
        <v>0</v>
      </c>
      <c r="J166" s="89">
        <f t="shared" si="52"/>
        <v>0</v>
      </c>
      <c r="K166" s="89">
        <f>SUM(K163:K165)</f>
        <v>0</v>
      </c>
      <c r="L166" s="89">
        <f t="shared" si="50"/>
        <v>0</v>
      </c>
    </row>
    <row r="167" spans="1:12" x14ac:dyDescent="0.25">
      <c r="A167" s="146"/>
      <c r="B167" s="138"/>
      <c r="C167" s="138"/>
      <c r="D167" s="83"/>
      <c r="E167" s="139" t="s">
        <v>428</v>
      </c>
      <c r="F167" s="139"/>
      <c r="G167" s="90">
        <f t="shared" ref="G167:K167" si="53">SUM(G162,G166)</f>
        <v>0</v>
      </c>
      <c r="H167" s="90">
        <f t="shared" si="53"/>
        <v>0</v>
      </c>
      <c r="I167" s="90">
        <f t="shared" si="53"/>
        <v>0</v>
      </c>
      <c r="J167" s="90">
        <f t="shared" si="53"/>
        <v>0</v>
      </c>
      <c r="K167" s="90">
        <f t="shared" si="53"/>
        <v>0</v>
      </c>
      <c r="L167" s="90">
        <f t="shared" si="50"/>
        <v>0</v>
      </c>
    </row>
    <row r="168" spans="1:12" x14ac:dyDescent="0.25">
      <c r="A168" s="146"/>
      <c r="B168" s="138"/>
      <c r="C168" s="138"/>
      <c r="D168" s="146" t="s">
        <v>182</v>
      </c>
      <c r="E168" s="146"/>
      <c r="F168" s="146"/>
      <c r="G168" s="147"/>
      <c r="H168" s="147"/>
      <c r="I168" s="147"/>
      <c r="J168" s="147"/>
      <c r="K168" s="147"/>
    </row>
    <row r="169" spans="1:12" x14ac:dyDescent="0.25">
      <c r="A169" s="146"/>
      <c r="B169" s="138"/>
      <c r="C169" s="138"/>
      <c r="D169" s="146" t="s">
        <v>198</v>
      </c>
      <c r="E169" s="146" t="s">
        <v>198</v>
      </c>
      <c r="F169" s="146"/>
      <c r="G169" s="147"/>
      <c r="H169" s="147"/>
      <c r="I169" s="147"/>
      <c r="J169" s="147"/>
      <c r="K169" s="147"/>
    </row>
    <row r="170" spans="1:12" x14ac:dyDescent="0.25">
      <c r="A170" s="146"/>
      <c r="B170" s="138"/>
      <c r="C170" s="138"/>
      <c r="D170" s="146" t="s">
        <v>432</v>
      </c>
      <c r="E170" s="146" t="s">
        <v>432</v>
      </c>
      <c r="F170" s="146"/>
      <c r="G170" s="147"/>
      <c r="H170" s="147"/>
      <c r="I170" s="147"/>
      <c r="J170" s="147"/>
      <c r="K170" s="147"/>
    </row>
    <row r="172" spans="1:12" ht="25.5" x14ac:dyDescent="0.25">
      <c r="A172" s="79" t="s">
        <v>2</v>
      </c>
      <c r="B172" s="80" t="s">
        <v>181</v>
      </c>
      <c r="C172" s="80" t="s">
        <v>431</v>
      </c>
      <c r="D172" s="80" t="s">
        <v>419</v>
      </c>
      <c r="E172" s="81" t="s">
        <v>430</v>
      </c>
      <c r="F172" s="82"/>
      <c r="G172" s="80" t="s">
        <v>420</v>
      </c>
      <c r="H172" s="80" t="s">
        <v>421</v>
      </c>
      <c r="I172" s="80" t="s">
        <v>422</v>
      </c>
      <c r="J172" s="80" t="s">
        <v>423</v>
      </c>
      <c r="K172" s="80" t="s">
        <v>424</v>
      </c>
      <c r="L172" s="80" t="s">
        <v>154</v>
      </c>
    </row>
    <row r="173" spans="1:12" x14ac:dyDescent="0.25">
      <c r="A173" s="146">
        <v>13</v>
      </c>
      <c r="B173" s="138"/>
      <c r="C173" s="138"/>
      <c r="D173" s="83"/>
      <c r="E173" s="142" t="s">
        <v>179</v>
      </c>
      <c r="F173" s="84" t="s">
        <v>194</v>
      </c>
      <c r="G173" s="85"/>
      <c r="H173" s="85"/>
      <c r="I173" s="85"/>
      <c r="J173" s="85"/>
      <c r="K173" s="85"/>
      <c r="L173" s="86">
        <f>SUM(G173:K173)</f>
        <v>0</v>
      </c>
    </row>
    <row r="174" spans="1:12" x14ac:dyDescent="0.25">
      <c r="A174" s="146"/>
      <c r="B174" s="138"/>
      <c r="C174" s="138"/>
      <c r="D174" s="83"/>
      <c r="E174" s="143"/>
      <c r="F174" s="84" t="s">
        <v>195</v>
      </c>
      <c r="G174" s="85"/>
      <c r="H174" s="85"/>
      <c r="I174" s="85"/>
      <c r="J174" s="85"/>
      <c r="K174" s="85"/>
      <c r="L174" s="86">
        <f t="shared" ref="L174:L181" si="54">SUM(G174:K174)</f>
        <v>0</v>
      </c>
    </row>
    <row r="175" spans="1:12" x14ac:dyDescent="0.25">
      <c r="A175" s="146"/>
      <c r="B175" s="138"/>
      <c r="C175" s="138"/>
      <c r="D175" s="83"/>
      <c r="E175" s="143"/>
      <c r="F175" s="84" t="s">
        <v>196</v>
      </c>
      <c r="G175" s="85"/>
      <c r="H175" s="85"/>
      <c r="I175" s="85"/>
      <c r="J175" s="85"/>
      <c r="K175" s="85"/>
      <c r="L175" s="86">
        <f t="shared" si="54"/>
        <v>0</v>
      </c>
    </row>
    <row r="176" spans="1:12" x14ac:dyDescent="0.25">
      <c r="A176" s="146"/>
      <c r="B176" s="138"/>
      <c r="C176" s="138"/>
      <c r="D176" s="83"/>
      <c r="E176" s="144"/>
      <c r="F176" s="88" t="s">
        <v>425</v>
      </c>
      <c r="G176" s="89">
        <f t="shared" ref="G176:J176" si="55">SUM(G173:G175)</f>
        <v>0</v>
      </c>
      <c r="H176" s="89">
        <f t="shared" si="55"/>
        <v>0</v>
      </c>
      <c r="I176" s="89">
        <f t="shared" si="55"/>
        <v>0</v>
      </c>
      <c r="J176" s="89">
        <f t="shared" si="55"/>
        <v>0</v>
      </c>
      <c r="K176" s="89">
        <f>SUM(K173:K175)</f>
        <v>0</v>
      </c>
      <c r="L176" s="89">
        <f t="shared" si="54"/>
        <v>0</v>
      </c>
    </row>
    <row r="177" spans="1:12" x14ac:dyDescent="0.25">
      <c r="A177" s="146"/>
      <c r="B177" s="138"/>
      <c r="C177" s="138"/>
      <c r="D177" s="83"/>
      <c r="E177" s="142" t="s">
        <v>427</v>
      </c>
      <c r="F177" s="84" t="s">
        <v>194</v>
      </c>
      <c r="G177" s="85"/>
      <c r="H177" s="85"/>
      <c r="I177" s="85"/>
      <c r="J177" s="85"/>
      <c r="K177" s="85"/>
      <c r="L177" s="86">
        <f t="shared" si="54"/>
        <v>0</v>
      </c>
    </row>
    <row r="178" spans="1:12" x14ac:dyDescent="0.25">
      <c r="A178" s="146"/>
      <c r="B178" s="138"/>
      <c r="C178" s="138"/>
      <c r="D178" s="83"/>
      <c r="E178" s="143"/>
      <c r="F178" s="84" t="s">
        <v>195</v>
      </c>
      <c r="G178" s="85"/>
      <c r="H178" s="85"/>
      <c r="I178" s="85"/>
      <c r="J178" s="85"/>
      <c r="K178" s="85"/>
      <c r="L178" s="86">
        <f t="shared" si="54"/>
        <v>0</v>
      </c>
    </row>
    <row r="179" spans="1:12" x14ac:dyDescent="0.25">
      <c r="A179" s="146"/>
      <c r="B179" s="138"/>
      <c r="C179" s="138"/>
      <c r="D179" s="83"/>
      <c r="E179" s="143"/>
      <c r="F179" s="84" t="s">
        <v>196</v>
      </c>
      <c r="G179" s="85"/>
      <c r="H179" s="85"/>
      <c r="I179" s="85"/>
      <c r="J179" s="85"/>
      <c r="K179" s="85"/>
      <c r="L179" s="86">
        <f t="shared" si="54"/>
        <v>0</v>
      </c>
    </row>
    <row r="180" spans="1:12" x14ac:dyDescent="0.25">
      <c r="A180" s="146"/>
      <c r="B180" s="138"/>
      <c r="C180" s="138"/>
      <c r="D180" s="83"/>
      <c r="E180" s="144"/>
      <c r="F180" s="88" t="s">
        <v>426</v>
      </c>
      <c r="G180" s="89">
        <f>SUM(G177:G179)</f>
        <v>0</v>
      </c>
      <c r="H180" s="89">
        <f t="shared" ref="H180:J180" si="56">SUM(H177:H179)</f>
        <v>0</v>
      </c>
      <c r="I180" s="89">
        <f t="shared" si="56"/>
        <v>0</v>
      </c>
      <c r="J180" s="89">
        <f t="shared" si="56"/>
        <v>0</v>
      </c>
      <c r="K180" s="89">
        <f>SUM(K177:K179)</f>
        <v>0</v>
      </c>
      <c r="L180" s="89">
        <f t="shared" si="54"/>
        <v>0</v>
      </c>
    </row>
    <row r="181" spans="1:12" x14ac:dyDescent="0.25">
      <c r="A181" s="146"/>
      <c r="B181" s="138"/>
      <c r="C181" s="138"/>
      <c r="D181" s="83"/>
      <c r="E181" s="139" t="s">
        <v>428</v>
      </c>
      <c r="F181" s="139"/>
      <c r="G181" s="90">
        <f t="shared" ref="G181:K181" si="57">SUM(G176,G180)</f>
        <v>0</v>
      </c>
      <c r="H181" s="90">
        <f t="shared" si="57"/>
        <v>0</v>
      </c>
      <c r="I181" s="90">
        <f t="shared" si="57"/>
        <v>0</v>
      </c>
      <c r="J181" s="90">
        <f t="shared" si="57"/>
        <v>0</v>
      </c>
      <c r="K181" s="90">
        <f t="shared" si="57"/>
        <v>0</v>
      </c>
      <c r="L181" s="90">
        <f t="shared" si="54"/>
        <v>0</v>
      </c>
    </row>
    <row r="182" spans="1:12" x14ac:dyDescent="0.25">
      <c r="A182" s="146"/>
      <c r="B182" s="138"/>
      <c r="C182" s="138"/>
      <c r="D182" s="146" t="s">
        <v>182</v>
      </c>
      <c r="E182" s="146"/>
      <c r="F182" s="146"/>
      <c r="G182" s="147"/>
      <c r="H182" s="147"/>
      <c r="I182" s="147"/>
      <c r="J182" s="147"/>
      <c r="K182" s="147"/>
    </row>
    <row r="183" spans="1:12" x14ac:dyDescent="0.25">
      <c r="A183" s="146"/>
      <c r="B183" s="138"/>
      <c r="C183" s="138"/>
      <c r="D183" s="146" t="s">
        <v>198</v>
      </c>
      <c r="E183" s="146" t="s">
        <v>198</v>
      </c>
      <c r="F183" s="146"/>
      <c r="G183" s="147"/>
      <c r="H183" s="147"/>
      <c r="I183" s="147"/>
      <c r="J183" s="147"/>
      <c r="K183" s="147"/>
    </row>
    <row r="184" spans="1:12" x14ac:dyDescent="0.25">
      <c r="A184" s="146"/>
      <c r="B184" s="138"/>
      <c r="C184" s="138"/>
      <c r="D184" s="146" t="s">
        <v>432</v>
      </c>
      <c r="E184" s="146" t="s">
        <v>432</v>
      </c>
      <c r="F184" s="146"/>
      <c r="G184" s="147"/>
      <c r="H184" s="147"/>
      <c r="I184" s="147"/>
      <c r="J184" s="147"/>
      <c r="K184" s="147"/>
    </row>
    <row r="186" spans="1:12" ht="25.5" x14ac:dyDescent="0.25">
      <c r="A186" s="79" t="s">
        <v>2</v>
      </c>
      <c r="B186" s="80" t="s">
        <v>181</v>
      </c>
      <c r="C186" s="80" t="s">
        <v>431</v>
      </c>
      <c r="D186" s="80" t="s">
        <v>419</v>
      </c>
      <c r="E186" s="81" t="s">
        <v>430</v>
      </c>
      <c r="F186" s="82"/>
      <c r="G186" s="80" t="s">
        <v>420</v>
      </c>
      <c r="H186" s="80" t="s">
        <v>421</v>
      </c>
      <c r="I186" s="80" t="s">
        <v>422</v>
      </c>
      <c r="J186" s="80" t="s">
        <v>423</v>
      </c>
      <c r="K186" s="80" t="s">
        <v>424</v>
      </c>
      <c r="L186" s="80" t="s">
        <v>154</v>
      </c>
    </row>
    <row r="187" spans="1:12" x14ac:dyDescent="0.25">
      <c r="A187" s="146">
        <v>14</v>
      </c>
      <c r="B187" s="138"/>
      <c r="C187" s="138"/>
      <c r="D187" s="83"/>
      <c r="E187" s="142" t="s">
        <v>179</v>
      </c>
      <c r="F187" s="84" t="s">
        <v>194</v>
      </c>
      <c r="G187" s="85"/>
      <c r="H187" s="85"/>
      <c r="I187" s="85"/>
      <c r="J187" s="85"/>
      <c r="K187" s="85"/>
      <c r="L187" s="86">
        <f>SUM(G187:K187)</f>
        <v>0</v>
      </c>
    </row>
    <row r="188" spans="1:12" x14ac:dyDescent="0.25">
      <c r="A188" s="146"/>
      <c r="B188" s="138"/>
      <c r="C188" s="138"/>
      <c r="D188" s="83"/>
      <c r="E188" s="143"/>
      <c r="F188" s="84" t="s">
        <v>195</v>
      </c>
      <c r="G188" s="85"/>
      <c r="H188" s="85"/>
      <c r="I188" s="85"/>
      <c r="J188" s="85"/>
      <c r="K188" s="85"/>
      <c r="L188" s="86">
        <f t="shared" ref="L188:L195" si="58">SUM(G188:K188)</f>
        <v>0</v>
      </c>
    </row>
    <row r="189" spans="1:12" x14ac:dyDescent="0.25">
      <c r="A189" s="146"/>
      <c r="B189" s="138"/>
      <c r="C189" s="138"/>
      <c r="D189" s="83"/>
      <c r="E189" s="143"/>
      <c r="F189" s="84" t="s">
        <v>196</v>
      </c>
      <c r="G189" s="85"/>
      <c r="H189" s="85"/>
      <c r="I189" s="85"/>
      <c r="J189" s="85"/>
      <c r="K189" s="85"/>
      <c r="L189" s="86">
        <f t="shared" si="58"/>
        <v>0</v>
      </c>
    </row>
    <row r="190" spans="1:12" x14ac:dyDescent="0.25">
      <c r="A190" s="146"/>
      <c r="B190" s="138"/>
      <c r="C190" s="138"/>
      <c r="D190" s="83"/>
      <c r="E190" s="144"/>
      <c r="F190" s="88" t="s">
        <v>425</v>
      </c>
      <c r="G190" s="89">
        <f t="shared" ref="G190:J190" si="59">SUM(G187:G189)</f>
        <v>0</v>
      </c>
      <c r="H190" s="89">
        <f t="shared" si="59"/>
        <v>0</v>
      </c>
      <c r="I190" s="89">
        <f t="shared" si="59"/>
        <v>0</v>
      </c>
      <c r="J190" s="89">
        <f t="shared" si="59"/>
        <v>0</v>
      </c>
      <c r="K190" s="89">
        <f>SUM(K187:K189)</f>
        <v>0</v>
      </c>
      <c r="L190" s="89">
        <f t="shared" si="58"/>
        <v>0</v>
      </c>
    </row>
    <row r="191" spans="1:12" x14ac:dyDescent="0.25">
      <c r="A191" s="146"/>
      <c r="B191" s="138"/>
      <c r="C191" s="138"/>
      <c r="D191" s="83"/>
      <c r="E191" s="142" t="s">
        <v>427</v>
      </c>
      <c r="F191" s="84" t="s">
        <v>194</v>
      </c>
      <c r="G191" s="85"/>
      <c r="H191" s="85"/>
      <c r="I191" s="85"/>
      <c r="J191" s="85"/>
      <c r="K191" s="85"/>
      <c r="L191" s="86">
        <f t="shared" si="58"/>
        <v>0</v>
      </c>
    </row>
    <row r="192" spans="1:12" x14ac:dyDescent="0.25">
      <c r="A192" s="146"/>
      <c r="B192" s="138"/>
      <c r="C192" s="138"/>
      <c r="D192" s="83"/>
      <c r="E192" s="143"/>
      <c r="F192" s="84" t="s">
        <v>195</v>
      </c>
      <c r="G192" s="85"/>
      <c r="H192" s="85"/>
      <c r="I192" s="85"/>
      <c r="J192" s="85"/>
      <c r="K192" s="85"/>
      <c r="L192" s="86">
        <f t="shared" si="58"/>
        <v>0</v>
      </c>
    </row>
    <row r="193" spans="1:12" x14ac:dyDescent="0.25">
      <c r="A193" s="146"/>
      <c r="B193" s="138"/>
      <c r="C193" s="138"/>
      <c r="D193" s="83"/>
      <c r="E193" s="143"/>
      <c r="F193" s="84" t="s">
        <v>196</v>
      </c>
      <c r="G193" s="85"/>
      <c r="H193" s="85"/>
      <c r="I193" s="85"/>
      <c r="J193" s="85"/>
      <c r="K193" s="85"/>
      <c r="L193" s="86">
        <f t="shared" si="58"/>
        <v>0</v>
      </c>
    </row>
    <row r="194" spans="1:12" x14ac:dyDescent="0.25">
      <c r="A194" s="146"/>
      <c r="B194" s="138"/>
      <c r="C194" s="138"/>
      <c r="D194" s="83"/>
      <c r="E194" s="144"/>
      <c r="F194" s="88" t="s">
        <v>426</v>
      </c>
      <c r="G194" s="89">
        <f>SUM(G191:G193)</f>
        <v>0</v>
      </c>
      <c r="H194" s="89">
        <f t="shared" ref="H194:J194" si="60">SUM(H191:H193)</f>
        <v>0</v>
      </c>
      <c r="I194" s="89">
        <f t="shared" si="60"/>
        <v>0</v>
      </c>
      <c r="J194" s="89">
        <f t="shared" si="60"/>
        <v>0</v>
      </c>
      <c r="K194" s="89">
        <f>SUM(K191:K193)</f>
        <v>0</v>
      </c>
      <c r="L194" s="89">
        <f t="shared" si="58"/>
        <v>0</v>
      </c>
    </row>
    <row r="195" spans="1:12" x14ac:dyDescent="0.25">
      <c r="A195" s="146"/>
      <c r="B195" s="138"/>
      <c r="C195" s="138"/>
      <c r="D195" s="83"/>
      <c r="E195" s="139" t="s">
        <v>428</v>
      </c>
      <c r="F195" s="139"/>
      <c r="G195" s="90">
        <f t="shared" ref="G195:K195" si="61">SUM(G190,G194)</f>
        <v>0</v>
      </c>
      <c r="H195" s="90">
        <f t="shared" si="61"/>
        <v>0</v>
      </c>
      <c r="I195" s="90">
        <f t="shared" si="61"/>
        <v>0</v>
      </c>
      <c r="J195" s="90">
        <f t="shared" si="61"/>
        <v>0</v>
      </c>
      <c r="K195" s="90">
        <f t="shared" si="61"/>
        <v>0</v>
      </c>
      <c r="L195" s="90">
        <f t="shared" si="58"/>
        <v>0</v>
      </c>
    </row>
    <row r="196" spans="1:12" x14ac:dyDescent="0.25">
      <c r="A196" s="146"/>
      <c r="B196" s="138"/>
      <c r="C196" s="138"/>
      <c r="D196" s="146" t="s">
        <v>182</v>
      </c>
      <c r="E196" s="146"/>
      <c r="F196" s="146"/>
      <c r="G196" s="147"/>
      <c r="H196" s="147"/>
      <c r="I196" s="147"/>
      <c r="J196" s="147"/>
      <c r="K196" s="147"/>
    </row>
    <row r="197" spans="1:12" x14ac:dyDescent="0.25">
      <c r="A197" s="146"/>
      <c r="B197" s="138"/>
      <c r="C197" s="138"/>
      <c r="D197" s="146" t="s">
        <v>198</v>
      </c>
      <c r="E197" s="146" t="s">
        <v>198</v>
      </c>
      <c r="F197" s="146"/>
      <c r="G197" s="147"/>
      <c r="H197" s="147"/>
      <c r="I197" s="147"/>
      <c r="J197" s="147"/>
      <c r="K197" s="147"/>
    </row>
    <row r="198" spans="1:12" x14ac:dyDescent="0.25">
      <c r="A198" s="146"/>
      <c r="B198" s="138"/>
      <c r="C198" s="138"/>
      <c r="D198" s="146" t="s">
        <v>432</v>
      </c>
      <c r="E198" s="146" t="s">
        <v>432</v>
      </c>
      <c r="F198" s="146"/>
      <c r="G198" s="147"/>
      <c r="H198" s="147"/>
      <c r="I198" s="147"/>
      <c r="J198" s="147"/>
      <c r="K198" s="147"/>
    </row>
    <row r="200" spans="1:12" ht="25.5" x14ac:dyDescent="0.25">
      <c r="A200" s="79" t="s">
        <v>2</v>
      </c>
      <c r="B200" s="80" t="s">
        <v>181</v>
      </c>
      <c r="C200" s="80" t="s">
        <v>431</v>
      </c>
      <c r="D200" s="80" t="s">
        <v>419</v>
      </c>
      <c r="E200" s="81" t="s">
        <v>430</v>
      </c>
      <c r="F200" s="82"/>
      <c r="G200" s="80" t="s">
        <v>420</v>
      </c>
      <c r="H200" s="80" t="s">
        <v>421</v>
      </c>
      <c r="I200" s="80" t="s">
        <v>422</v>
      </c>
      <c r="J200" s="80" t="s">
        <v>423</v>
      </c>
      <c r="K200" s="80" t="s">
        <v>424</v>
      </c>
      <c r="L200" s="80" t="s">
        <v>154</v>
      </c>
    </row>
    <row r="201" spans="1:12" x14ac:dyDescent="0.25">
      <c r="A201" s="146">
        <v>15</v>
      </c>
      <c r="B201" s="138"/>
      <c r="C201" s="138"/>
      <c r="D201" s="83"/>
      <c r="E201" s="142" t="s">
        <v>179</v>
      </c>
      <c r="F201" s="84" t="s">
        <v>194</v>
      </c>
      <c r="G201" s="85"/>
      <c r="H201" s="85"/>
      <c r="I201" s="85"/>
      <c r="J201" s="85"/>
      <c r="K201" s="85"/>
      <c r="L201" s="86">
        <f>SUM(G201:K201)</f>
        <v>0</v>
      </c>
    </row>
    <row r="202" spans="1:12" x14ac:dyDescent="0.25">
      <c r="A202" s="146"/>
      <c r="B202" s="138"/>
      <c r="C202" s="138"/>
      <c r="D202" s="83"/>
      <c r="E202" s="143"/>
      <c r="F202" s="84" t="s">
        <v>195</v>
      </c>
      <c r="G202" s="85"/>
      <c r="H202" s="85"/>
      <c r="I202" s="85"/>
      <c r="J202" s="85"/>
      <c r="K202" s="85"/>
      <c r="L202" s="86">
        <f t="shared" ref="L202:L209" si="62">SUM(G202:K202)</f>
        <v>0</v>
      </c>
    </row>
    <row r="203" spans="1:12" x14ac:dyDescent="0.25">
      <c r="A203" s="146"/>
      <c r="B203" s="138"/>
      <c r="C203" s="138"/>
      <c r="D203" s="83"/>
      <c r="E203" s="143"/>
      <c r="F203" s="84" t="s">
        <v>196</v>
      </c>
      <c r="G203" s="85"/>
      <c r="H203" s="85"/>
      <c r="I203" s="85"/>
      <c r="J203" s="85"/>
      <c r="K203" s="85"/>
      <c r="L203" s="86">
        <f t="shared" si="62"/>
        <v>0</v>
      </c>
    </row>
    <row r="204" spans="1:12" x14ac:dyDescent="0.25">
      <c r="A204" s="146"/>
      <c r="B204" s="138"/>
      <c r="C204" s="138"/>
      <c r="D204" s="83"/>
      <c r="E204" s="144"/>
      <c r="F204" s="88" t="s">
        <v>425</v>
      </c>
      <c r="G204" s="89">
        <f t="shared" ref="G204:J204" si="63">SUM(G201:G203)</f>
        <v>0</v>
      </c>
      <c r="H204" s="89">
        <f t="shared" si="63"/>
        <v>0</v>
      </c>
      <c r="I204" s="89">
        <f t="shared" si="63"/>
        <v>0</v>
      </c>
      <c r="J204" s="89">
        <f t="shared" si="63"/>
        <v>0</v>
      </c>
      <c r="K204" s="89">
        <f>SUM(K201:K203)</f>
        <v>0</v>
      </c>
      <c r="L204" s="89">
        <f t="shared" si="62"/>
        <v>0</v>
      </c>
    </row>
    <row r="205" spans="1:12" x14ac:dyDescent="0.25">
      <c r="A205" s="146"/>
      <c r="B205" s="138"/>
      <c r="C205" s="138"/>
      <c r="D205" s="83"/>
      <c r="E205" s="142" t="s">
        <v>427</v>
      </c>
      <c r="F205" s="84" t="s">
        <v>194</v>
      </c>
      <c r="G205" s="85"/>
      <c r="H205" s="85"/>
      <c r="I205" s="85"/>
      <c r="J205" s="85"/>
      <c r="K205" s="85"/>
      <c r="L205" s="86">
        <f t="shared" si="62"/>
        <v>0</v>
      </c>
    </row>
    <row r="206" spans="1:12" x14ac:dyDescent="0.25">
      <c r="A206" s="146"/>
      <c r="B206" s="138"/>
      <c r="C206" s="138"/>
      <c r="D206" s="83"/>
      <c r="E206" s="143"/>
      <c r="F206" s="84" t="s">
        <v>195</v>
      </c>
      <c r="G206" s="85"/>
      <c r="H206" s="85"/>
      <c r="I206" s="85"/>
      <c r="J206" s="85"/>
      <c r="K206" s="85"/>
      <c r="L206" s="86">
        <f t="shared" si="62"/>
        <v>0</v>
      </c>
    </row>
    <row r="207" spans="1:12" x14ac:dyDescent="0.25">
      <c r="A207" s="146"/>
      <c r="B207" s="138"/>
      <c r="C207" s="138"/>
      <c r="D207" s="83"/>
      <c r="E207" s="143"/>
      <c r="F207" s="84" t="s">
        <v>196</v>
      </c>
      <c r="G207" s="85"/>
      <c r="H207" s="85"/>
      <c r="I207" s="85"/>
      <c r="J207" s="85"/>
      <c r="K207" s="85"/>
      <c r="L207" s="86">
        <f t="shared" si="62"/>
        <v>0</v>
      </c>
    </row>
    <row r="208" spans="1:12" x14ac:dyDescent="0.25">
      <c r="A208" s="146"/>
      <c r="B208" s="138"/>
      <c r="C208" s="138"/>
      <c r="D208" s="83"/>
      <c r="E208" s="144"/>
      <c r="F208" s="88" t="s">
        <v>426</v>
      </c>
      <c r="G208" s="89">
        <f>SUM(G205:G207)</f>
        <v>0</v>
      </c>
      <c r="H208" s="89">
        <f t="shared" ref="H208:J208" si="64">SUM(H205:H207)</f>
        <v>0</v>
      </c>
      <c r="I208" s="89">
        <f t="shared" si="64"/>
        <v>0</v>
      </c>
      <c r="J208" s="89">
        <f t="shared" si="64"/>
        <v>0</v>
      </c>
      <c r="K208" s="89">
        <f>SUM(K205:K207)</f>
        <v>0</v>
      </c>
      <c r="L208" s="89">
        <f t="shared" si="62"/>
        <v>0</v>
      </c>
    </row>
    <row r="209" spans="1:12" x14ac:dyDescent="0.25">
      <c r="A209" s="146"/>
      <c r="B209" s="138"/>
      <c r="C209" s="138"/>
      <c r="D209" s="83"/>
      <c r="E209" s="139" t="s">
        <v>428</v>
      </c>
      <c r="F209" s="139"/>
      <c r="G209" s="90">
        <f t="shared" ref="G209:K209" si="65">SUM(G204,G208)</f>
        <v>0</v>
      </c>
      <c r="H209" s="90">
        <f t="shared" si="65"/>
        <v>0</v>
      </c>
      <c r="I209" s="90">
        <f t="shared" si="65"/>
        <v>0</v>
      </c>
      <c r="J209" s="90">
        <f t="shared" si="65"/>
        <v>0</v>
      </c>
      <c r="K209" s="90">
        <f t="shared" si="65"/>
        <v>0</v>
      </c>
      <c r="L209" s="90">
        <f t="shared" si="62"/>
        <v>0</v>
      </c>
    </row>
    <row r="210" spans="1:12" x14ac:dyDescent="0.25">
      <c r="A210" s="146"/>
      <c r="B210" s="138"/>
      <c r="C210" s="138"/>
      <c r="D210" s="146" t="s">
        <v>182</v>
      </c>
      <c r="E210" s="146"/>
      <c r="F210" s="146"/>
      <c r="G210" s="147"/>
      <c r="H210" s="147"/>
      <c r="I210" s="147"/>
      <c r="J210" s="147"/>
      <c r="K210" s="147"/>
    </row>
    <row r="211" spans="1:12" x14ac:dyDescent="0.25">
      <c r="A211" s="146"/>
      <c r="B211" s="138"/>
      <c r="C211" s="138"/>
      <c r="D211" s="146" t="s">
        <v>198</v>
      </c>
      <c r="E211" s="146" t="s">
        <v>198</v>
      </c>
      <c r="F211" s="146"/>
      <c r="G211" s="147"/>
      <c r="H211" s="147"/>
      <c r="I211" s="147"/>
      <c r="J211" s="147"/>
      <c r="K211" s="147"/>
    </row>
    <row r="212" spans="1:12" x14ac:dyDescent="0.25">
      <c r="A212" s="146"/>
      <c r="B212" s="138"/>
      <c r="C212" s="138"/>
      <c r="D212" s="146" t="s">
        <v>432</v>
      </c>
      <c r="E212" s="146" t="s">
        <v>432</v>
      </c>
      <c r="F212" s="146"/>
      <c r="G212" s="147"/>
      <c r="H212" s="147"/>
      <c r="I212" s="147"/>
      <c r="J212" s="147"/>
      <c r="K212" s="147"/>
    </row>
    <row r="214" spans="1:12" ht="25.5" x14ac:dyDescent="0.25">
      <c r="A214" s="79" t="s">
        <v>2</v>
      </c>
      <c r="B214" s="80" t="s">
        <v>181</v>
      </c>
      <c r="C214" s="80" t="s">
        <v>431</v>
      </c>
      <c r="D214" s="80" t="s">
        <v>419</v>
      </c>
      <c r="E214" s="81" t="s">
        <v>430</v>
      </c>
      <c r="F214" s="82"/>
      <c r="G214" s="80" t="s">
        <v>420</v>
      </c>
      <c r="H214" s="80" t="s">
        <v>421</v>
      </c>
      <c r="I214" s="80" t="s">
        <v>422</v>
      </c>
      <c r="J214" s="80" t="s">
        <v>423</v>
      </c>
      <c r="K214" s="80" t="s">
        <v>424</v>
      </c>
      <c r="L214" s="80" t="s">
        <v>154</v>
      </c>
    </row>
    <row r="215" spans="1:12" x14ac:dyDescent="0.25">
      <c r="A215" s="146">
        <v>16</v>
      </c>
      <c r="B215" s="138"/>
      <c r="C215" s="138"/>
      <c r="D215" s="83"/>
      <c r="E215" s="142" t="s">
        <v>179</v>
      </c>
      <c r="F215" s="84" t="s">
        <v>194</v>
      </c>
      <c r="G215" s="85"/>
      <c r="H215" s="85"/>
      <c r="I215" s="85"/>
      <c r="J215" s="85"/>
      <c r="K215" s="85"/>
      <c r="L215" s="86">
        <f>SUM(G215:K215)</f>
        <v>0</v>
      </c>
    </row>
    <row r="216" spans="1:12" x14ac:dyDescent="0.25">
      <c r="A216" s="146"/>
      <c r="B216" s="138"/>
      <c r="C216" s="138"/>
      <c r="D216" s="83"/>
      <c r="E216" s="143"/>
      <c r="F216" s="84" t="s">
        <v>195</v>
      </c>
      <c r="G216" s="85"/>
      <c r="H216" s="85"/>
      <c r="I216" s="85"/>
      <c r="J216" s="85"/>
      <c r="K216" s="85"/>
      <c r="L216" s="86">
        <f t="shared" ref="L216:L223" si="66">SUM(G216:K216)</f>
        <v>0</v>
      </c>
    </row>
    <row r="217" spans="1:12" x14ac:dyDescent="0.25">
      <c r="A217" s="146"/>
      <c r="B217" s="138"/>
      <c r="C217" s="138"/>
      <c r="D217" s="83"/>
      <c r="E217" s="143"/>
      <c r="F217" s="84" t="s">
        <v>196</v>
      </c>
      <c r="G217" s="85"/>
      <c r="H217" s="85"/>
      <c r="I217" s="85"/>
      <c r="J217" s="85"/>
      <c r="K217" s="85"/>
      <c r="L217" s="86">
        <f t="shared" si="66"/>
        <v>0</v>
      </c>
    </row>
    <row r="218" spans="1:12" x14ac:dyDescent="0.25">
      <c r="A218" s="146"/>
      <c r="B218" s="138"/>
      <c r="C218" s="138"/>
      <c r="D218" s="83"/>
      <c r="E218" s="144"/>
      <c r="F218" s="88" t="s">
        <v>425</v>
      </c>
      <c r="G218" s="89">
        <f t="shared" ref="G218:J218" si="67">SUM(G215:G217)</f>
        <v>0</v>
      </c>
      <c r="H218" s="89">
        <f t="shared" si="67"/>
        <v>0</v>
      </c>
      <c r="I218" s="89">
        <f t="shared" si="67"/>
        <v>0</v>
      </c>
      <c r="J218" s="89">
        <f t="shared" si="67"/>
        <v>0</v>
      </c>
      <c r="K218" s="89">
        <f>SUM(K215:K217)</f>
        <v>0</v>
      </c>
      <c r="L218" s="89">
        <f t="shared" si="66"/>
        <v>0</v>
      </c>
    </row>
    <row r="219" spans="1:12" x14ac:dyDescent="0.25">
      <c r="A219" s="146"/>
      <c r="B219" s="138"/>
      <c r="C219" s="138"/>
      <c r="D219" s="83"/>
      <c r="E219" s="142" t="s">
        <v>427</v>
      </c>
      <c r="F219" s="84" t="s">
        <v>194</v>
      </c>
      <c r="G219" s="85"/>
      <c r="H219" s="85"/>
      <c r="I219" s="85"/>
      <c r="J219" s="85"/>
      <c r="K219" s="85"/>
      <c r="L219" s="86">
        <f t="shared" si="66"/>
        <v>0</v>
      </c>
    </row>
    <row r="220" spans="1:12" x14ac:dyDescent="0.25">
      <c r="A220" s="146"/>
      <c r="B220" s="138"/>
      <c r="C220" s="138"/>
      <c r="D220" s="83"/>
      <c r="E220" s="143"/>
      <c r="F220" s="84" t="s">
        <v>195</v>
      </c>
      <c r="G220" s="85"/>
      <c r="H220" s="85"/>
      <c r="I220" s="85"/>
      <c r="J220" s="85"/>
      <c r="K220" s="85"/>
      <c r="L220" s="86">
        <f t="shared" si="66"/>
        <v>0</v>
      </c>
    </row>
    <row r="221" spans="1:12" x14ac:dyDescent="0.25">
      <c r="A221" s="146"/>
      <c r="B221" s="138"/>
      <c r="C221" s="138"/>
      <c r="D221" s="83"/>
      <c r="E221" s="143"/>
      <c r="F221" s="84" t="s">
        <v>196</v>
      </c>
      <c r="G221" s="85"/>
      <c r="H221" s="85"/>
      <c r="I221" s="85"/>
      <c r="J221" s="85"/>
      <c r="K221" s="85"/>
      <c r="L221" s="86">
        <f t="shared" si="66"/>
        <v>0</v>
      </c>
    </row>
    <row r="222" spans="1:12" x14ac:dyDescent="0.25">
      <c r="A222" s="146"/>
      <c r="B222" s="138"/>
      <c r="C222" s="138"/>
      <c r="D222" s="83"/>
      <c r="E222" s="144"/>
      <c r="F222" s="88" t="s">
        <v>426</v>
      </c>
      <c r="G222" s="89">
        <f>SUM(G219:G221)</f>
        <v>0</v>
      </c>
      <c r="H222" s="89">
        <f t="shared" ref="H222:J222" si="68">SUM(H219:H221)</f>
        <v>0</v>
      </c>
      <c r="I222" s="89">
        <f t="shared" si="68"/>
        <v>0</v>
      </c>
      <c r="J222" s="89">
        <f t="shared" si="68"/>
        <v>0</v>
      </c>
      <c r="K222" s="89">
        <f>SUM(K219:K221)</f>
        <v>0</v>
      </c>
      <c r="L222" s="89">
        <f t="shared" si="66"/>
        <v>0</v>
      </c>
    </row>
    <row r="223" spans="1:12" x14ac:dyDescent="0.25">
      <c r="A223" s="146"/>
      <c r="B223" s="138"/>
      <c r="C223" s="138"/>
      <c r="D223" s="83"/>
      <c r="E223" s="139" t="s">
        <v>428</v>
      </c>
      <c r="F223" s="139"/>
      <c r="G223" s="90">
        <f t="shared" ref="G223:K223" si="69">SUM(G218,G222)</f>
        <v>0</v>
      </c>
      <c r="H223" s="90">
        <f t="shared" si="69"/>
        <v>0</v>
      </c>
      <c r="I223" s="90">
        <f t="shared" si="69"/>
        <v>0</v>
      </c>
      <c r="J223" s="90">
        <f t="shared" si="69"/>
        <v>0</v>
      </c>
      <c r="K223" s="90">
        <f t="shared" si="69"/>
        <v>0</v>
      </c>
      <c r="L223" s="90">
        <f t="shared" si="66"/>
        <v>0</v>
      </c>
    </row>
    <row r="224" spans="1:12" x14ac:dyDescent="0.25">
      <c r="A224" s="146"/>
      <c r="B224" s="138"/>
      <c r="C224" s="138"/>
      <c r="D224" s="146" t="s">
        <v>182</v>
      </c>
      <c r="E224" s="146"/>
      <c r="F224" s="146"/>
      <c r="G224" s="147"/>
      <c r="H224" s="147"/>
      <c r="I224" s="147"/>
      <c r="J224" s="147"/>
      <c r="K224" s="147"/>
    </row>
    <row r="225" spans="1:12" x14ac:dyDescent="0.25">
      <c r="A225" s="146"/>
      <c r="B225" s="138"/>
      <c r="C225" s="138"/>
      <c r="D225" s="146" t="s">
        <v>198</v>
      </c>
      <c r="E225" s="146" t="s">
        <v>198</v>
      </c>
      <c r="F225" s="146"/>
      <c r="G225" s="147"/>
      <c r="H225" s="147"/>
      <c r="I225" s="147"/>
      <c r="J225" s="147"/>
      <c r="K225" s="147"/>
    </row>
    <row r="226" spans="1:12" x14ac:dyDescent="0.25">
      <c r="A226" s="146"/>
      <c r="B226" s="138"/>
      <c r="C226" s="138"/>
      <c r="D226" s="146" t="s">
        <v>432</v>
      </c>
      <c r="E226" s="146" t="s">
        <v>432</v>
      </c>
      <c r="F226" s="146"/>
      <c r="G226" s="147"/>
      <c r="H226" s="147"/>
      <c r="I226" s="147"/>
      <c r="J226" s="147"/>
      <c r="K226" s="147"/>
    </row>
    <row r="228" spans="1:12" ht="25.5" x14ac:dyDescent="0.25">
      <c r="A228" s="79" t="s">
        <v>2</v>
      </c>
      <c r="B228" s="80" t="s">
        <v>181</v>
      </c>
      <c r="C228" s="80" t="s">
        <v>431</v>
      </c>
      <c r="D228" s="80" t="s">
        <v>419</v>
      </c>
      <c r="E228" s="81" t="s">
        <v>430</v>
      </c>
      <c r="F228" s="82"/>
      <c r="G228" s="80" t="s">
        <v>420</v>
      </c>
      <c r="H228" s="80" t="s">
        <v>421</v>
      </c>
      <c r="I228" s="80" t="s">
        <v>422</v>
      </c>
      <c r="J228" s="80" t="s">
        <v>423</v>
      </c>
      <c r="K228" s="80" t="s">
        <v>424</v>
      </c>
      <c r="L228" s="80" t="s">
        <v>154</v>
      </c>
    </row>
    <row r="229" spans="1:12" x14ac:dyDescent="0.25">
      <c r="A229" s="146">
        <v>17</v>
      </c>
      <c r="B229" s="138"/>
      <c r="C229" s="138"/>
      <c r="D229" s="83"/>
      <c r="E229" s="142" t="s">
        <v>179</v>
      </c>
      <c r="F229" s="84" t="s">
        <v>194</v>
      </c>
      <c r="G229" s="85"/>
      <c r="H229" s="85"/>
      <c r="I229" s="85"/>
      <c r="J229" s="85"/>
      <c r="K229" s="85"/>
      <c r="L229" s="86">
        <f>SUM(G229:K229)</f>
        <v>0</v>
      </c>
    </row>
    <row r="230" spans="1:12" x14ac:dyDescent="0.25">
      <c r="A230" s="146"/>
      <c r="B230" s="138"/>
      <c r="C230" s="138"/>
      <c r="D230" s="83"/>
      <c r="E230" s="143"/>
      <c r="F230" s="84" t="s">
        <v>195</v>
      </c>
      <c r="G230" s="85"/>
      <c r="H230" s="85"/>
      <c r="I230" s="85"/>
      <c r="J230" s="85"/>
      <c r="K230" s="85"/>
      <c r="L230" s="86">
        <f t="shared" ref="L230:L237" si="70">SUM(G230:K230)</f>
        <v>0</v>
      </c>
    </row>
    <row r="231" spans="1:12" x14ac:dyDescent="0.25">
      <c r="A231" s="146"/>
      <c r="B231" s="138"/>
      <c r="C231" s="138"/>
      <c r="D231" s="83"/>
      <c r="E231" s="143"/>
      <c r="F231" s="84" t="s">
        <v>196</v>
      </c>
      <c r="G231" s="85"/>
      <c r="H231" s="85"/>
      <c r="I231" s="85"/>
      <c r="J231" s="85"/>
      <c r="K231" s="85"/>
      <c r="L231" s="86">
        <f t="shared" si="70"/>
        <v>0</v>
      </c>
    </row>
    <row r="232" spans="1:12" x14ac:dyDescent="0.25">
      <c r="A232" s="146"/>
      <c r="B232" s="138"/>
      <c r="C232" s="138"/>
      <c r="D232" s="83"/>
      <c r="E232" s="144"/>
      <c r="F232" s="88" t="s">
        <v>425</v>
      </c>
      <c r="G232" s="89">
        <f t="shared" ref="G232:J232" si="71">SUM(G229:G231)</f>
        <v>0</v>
      </c>
      <c r="H232" s="89">
        <f t="shared" si="71"/>
        <v>0</v>
      </c>
      <c r="I232" s="89">
        <f t="shared" si="71"/>
        <v>0</v>
      </c>
      <c r="J232" s="89">
        <f t="shared" si="71"/>
        <v>0</v>
      </c>
      <c r="K232" s="89">
        <f>SUM(K229:K231)</f>
        <v>0</v>
      </c>
      <c r="L232" s="89">
        <f t="shared" si="70"/>
        <v>0</v>
      </c>
    </row>
    <row r="233" spans="1:12" x14ac:dyDescent="0.25">
      <c r="A233" s="146"/>
      <c r="B233" s="138"/>
      <c r="C233" s="138"/>
      <c r="D233" s="83"/>
      <c r="E233" s="142" t="s">
        <v>427</v>
      </c>
      <c r="F233" s="84" t="s">
        <v>194</v>
      </c>
      <c r="G233" s="85"/>
      <c r="H233" s="85"/>
      <c r="I233" s="85"/>
      <c r="J233" s="85"/>
      <c r="K233" s="85"/>
      <c r="L233" s="86">
        <f t="shared" si="70"/>
        <v>0</v>
      </c>
    </row>
    <row r="234" spans="1:12" x14ac:dyDescent="0.25">
      <c r="A234" s="146"/>
      <c r="B234" s="138"/>
      <c r="C234" s="138"/>
      <c r="D234" s="83"/>
      <c r="E234" s="143"/>
      <c r="F234" s="84" t="s">
        <v>195</v>
      </c>
      <c r="G234" s="85"/>
      <c r="H234" s="85"/>
      <c r="I234" s="85"/>
      <c r="J234" s="85"/>
      <c r="K234" s="85"/>
      <c r="L234" s="86">
        <f t="shared" si="70"/>
        <v>0</v>
      </c>
    </row>
    <row r="235" spans="1:12" x14ac:dyDescent="0.25">
      <c r="A235" s="146"/>
      <c r="B235" s="138"/>
      <c r="C235" s="138"/>
      <c r="D235" s="83"/>
      <c r="E235" s="143"/>
      <c r="F235" s="84" t="s">
        <v>196</v>
      </c>
      <c r="G235" s="85"/>
      <c r="H235" s="85"/>
      <c r="I235" s="85"/>
      <c r="J235" s="85"/>
      <c r="K235" s="85"/>
      <c r="L235" s="86">
        <f t="shared" si="70"/>
        <v>0</v>
      </c>
    </row>
    <row r="236" spans="1:12" x14ac:dyDescent="0.25">
      <c r="A236" s="146"/>
      <c r="B236" s="138"/>
      <c r="C236" s="138"/>
      <c r="D236" s="83"/>
      <c r="E236" s="144"/>
      <c r="F236" s="88" t="s">
        <v>426</v>
      </c>
      <c r="G236" s="89">
        <f>SUM(G233:G235)</f>
        <v>0</v>
      </c>
      <c r="H236" s="89">
        <f t="shared" ref="H236:J236" si="72">SUM(H233:H235)</f>
        <v>0</v>
      </c>
      <c r="I236" s="89">
        <f t="shared" si="72"/>
        <v>0</v>
      </c>
      <c r="J236" s="89">
        <f t="shared" si="72"/>
        <v>0</v>
      </c>
      <c r="K236" s="89">
        <f>SUM(K233:K235)</f>
        <v>0</v>
      </c>
      <c r="L236" s="89">
        <f t="shared" si="70"/>
        <v>0</v>
      </c>
    </row>
    <row r="237" spans="1:12" x14ac:dyDescent="0.25">
      <c r="A237" s="146"/>
      <c r="B237" s="138"/>
      <c r="C237" s="138"/>
      <c r="D237" s="83"/>
      <c r="E237" s="139" t="s">
        <v>428</v>
      </c>
      <c r="F237" s="139"/>
      <c r="G237" s="90">
        <f t="shared" ref="G237:K237" si="73">SUM(G232,G236)</f>
        <v>0</v>
      </c>
      <c r="H237" s="90">
        <f t="shared" si="73"/>
        <v>0</v>
      </c>
      <c r="I237" s="90">
        <f t="shared" si="73"/>
        <v>0</v>
      </c>
      <c r="J237" s="90">
        <f t="shared" si="73"/>
        <v>0</v>
      </c>
      <c r="K237" s="90">
        <f t="shared" si="73"/>
        <v>0</v>
      </c>
      <c r="L237" s="90">
        <f t="shared" si="70"/>
        <v>0</v>
      </c>
    </row>
    <row r="238" spans="1:12" x14ac:dyDescent="0.25">
      <c r="A238" s="146"/>
      <c r="B238" s="138"/>
      <c r="C238" s="138"/>
      <c r="D238" s="146" t="s">
        <v>182</v>
      </c>
      <c r="E238" s="146"/>
      <c r="F238" s="146"/>
      <c r="G238" s="147"/>
      <c r="H238" s="147"/>
      <c r="I238" s="147"/>
      <c r="J238" s="147"/>
      <c r="K238" s="147"/>
    </row>
    <row r="239" spans="1:12" x14ac:dyDescent="0.25">
      <c r="A239" s="146"/>
      <c r="B239" s="138"/>
      <c r="C239" s="138"/>
      <c r="D239" s="146" t="s">
        <v>198</v>
      </c>
      <c r="E239" s="146" t="s">
        <v>198</v>
      </c>
      <c r="F239" s="146"/>
      <c r="G239" s="147"/>
      <c r="H239" s="147"/>
      <c r="I239" s="147"/>
      <c r="J239" s="147"/>
      <c r="K239" s="147"/>
    </row>
    <row r="240" spans="1:12" x14ac:dyDescent="0.25">
      <c r="A240" s="146"/>
      <c r="B240" s="138"/>
      <c r="C240" s="138"/>
      <c r="D240" s="146" t="s">
        <v>432</v>
      </c>
      <c r="E240" s="146" t="s">
        <v>432</v>
      </c>
      <c r="F240" s="146"/>
      <c r="G240" s="147"/>
      <c r="H240" s="147"/>
      <c r="I240" s="147"/>
      <c r="J240" s="147"/>
      <c r="K240" s="147"/>
    </row>
    <row r="242" spans="1:12" ht="25.5" x14ac:dyDescent="0.25">
      <c r="A242" s="79" t="s">
        <v>2</v>
      </c>
      <c r="B242" s="80" t="s">
        <v>181</v>
      </c>
      <c r="C242" s="80" t="s">
        <v>431</v>
      </c>
      <c r="D242" s="80" t="s">
        <v>419</v>
      </c>
      <c r="E242" s="81" t="s">
        <v>430</v>
      </c>
      <c r="F242" s="82"/>
      <c r="G242" s="80" t="s">
        <v>420</v>
      </c>
      <c r="H242" s="80" t="s">
        <v>421</v>
      </c>
      <c r="I242" s="80" t="s">
        <v>422</v>
      </c>
      <c r="J242" s="80" t="s">
        <v>423</v>
      </c>
      <c r="K242" s="80" t="s">
        <v>424</v>
      </c>
      <c r="L242" s="80" t="s">
        <v>154</v>
      </c>
    </row>
    <row r="243" spans="1:12" x14ac:dyDescent="0.25">
      <c r="A243" s="146">
        <v>18</v>
      </c>
      <c r="B243" s="138"/>
      <c r="C243" s="138"/>
      <c r="D243" s="83"/>
      <c r="E243" s="142" t="s">
        <v>179</v>
      </c>
      <c r="F243" s="84" t="s">
        <v>194</v>
      </c>
      <c r="G243" s="85"/>
      <c r="H243" s="85"/>
      <c r="I243" s="85"/>
      <c r="J243" s="85"/>
      <c r="K243" s="85"/>
      <c r="L243" s="86">
        <f>SUM(G243:K243)</f>
        <v>0</v>
      </c>
    </row>
    <row r="244" spans="1:12" x14ac:dyDescent="0.25">
      <c r="A244" s="146"/>
      <c r="B244" s="138"/>
      <c r="C244" s="138"/>
      <c r="D244" s="83"/>
      <c r="E244" s="143"/>
      <c r="F244" s="84" t="s">
        <v>195</v>
      </c>
      <c r="G244" s="85"/>
      <c r="H244" s="85"/>
      <c r="I244" s="85"/>
      <c r="J244" s="85"/>
      <c r="K244" s="85"/>
      <c r="L244" s="86">
        <f t="shared" ref="L244:L251" si="74">SUM(G244:K244)</f>
        <v>0</v>
      </c>
    </row>
    <row r="245" spans="1:12" x14ac:dyDescent="0.25">
      <c r="A245" s="146"/>
      <c r="B245" s="138"/>
      <c r="C245" s="138"/>
      <c r="D245" s="83"/>
      <c r="E245" s="143"/>
      <c r="F245" s="84" t="s">
        <v>196</v>
      </c>
      <c r="G245" s="85"/>
      <c r="H245" s="85"/>
      <c r="I245" s="85"/>
      <c r="J245" s="85"/>
      <c r="K245" s="85"/>
      <c r="L245" s="86">
        <f t="shared" si="74"/>
        <v>0</v>
      </c>
    </row>
    <row r="246" spans="1:12" x14ac:dyDescent="0.25">
      <c r="A246" s="146"/>
      <c r="B246" s="138"/>
      <c r="C246" s="138"/>
      <c r="D246" s="83"/>
      <c r="E246" s="144"/>
      <c r="F246" s="88" t="s">
        <v>425</v>
      </c>
      <c r="G246" s="89">
        <f t="shared" ref="G246:J246" si="75">SUM(G243:G245)</f>
        <v>0</v>
      </c>
      <c r="H246" s="89">
        <f t="shared" si="75"/>
        <v>0</v>
      </c>
      <c r="I246" s="89">
        <f t="shared" si="75"/>
        <v>0</v>
      </c>
      <c r="J246" s="89">
        <f t="shared" si="75"/>
        <v>0</v>
      </c>
      <c r="K246" s="89">
        <f>SUM(K243:K245)</f>
        <v>0</v>
      </c>
      <c r="L246" s="89">
        <f t="shared" si="74"/>
        <v>0</v>
      </c>
    </row>
    <row r="247" spans="1:12" x14ac:dyDescent="0.25">
      <c r="A247" s="146"/>
      <c r="B247" s="138"/>
      <c r="C247" s="138"/>
      <c r="D247" s="83"/>
      <c r="E247" s="142" t="s">
        <v>427</v>
      </c>
      <c r="F247" s="84" t="s">
        <v>194</v>
      </c>
      <c r="G247" s="85"/>
      <c r="H247" s="85"/>
      <c r="I247" s="85"/>
      <c r="J247" s="85"/>
      <c r="K247" s="85"/>
      <c r="L247" s="86">
        <f t="shared" si="74"/>
        <v>0</v>
      </c>
    </row>
    <row r="248" spans="1:12" x14ac:dyDescent="0.25">
      <c r="A248" s="146"/>
      <c r="B248" s="138"/>
      <c r="C248" s="138"/>
      <c r="D248" s="83"/>
      <c r="E248" s="143"/>
      <c r="F248" s="84" t="s">
        <v>195</v>
      </c>
      <c r="G248" s="85"/>
      <c r="H248" s="85"/>
      <c r="I248" s="85"/>
      <c r="J248" s="85"/>
      <c r="K248" s="85"/>
      <c r="L248" s="86">
        <f t="shared" si="74"/>
        <v>0</v>
      </c>
    </row>
    <row r="249" spans="1:12" x14ac:dyDescent="0.25">
      <c r="A249" s="146"/>
      <c r="B249" s="138"/>
      <c r="C249" s="138"/>
      <c r="D249" s="83"/>
      <c r="E249" s="143"/>
      <c r="F249" s="84" t="s">
        <v>196</v>
      </c>
      <c r="G249" s="85"/>
      <c r="H249" s="85"/>
      <c r="I249" s="85"/>
      <c r="J249" s="85"/>
      <c r="K249" s="85"/>
      <c r="L249" s="86">
        <f t="shared" si="74"/>
        <v>0</v>
      </c>
    </row>
    <row r="250" spans="1:12" x14ac:dyDescent="0.25">
      <c r="A250" s="146"/>
      <c r="B250" s="138"/>
      <c r="C250" s="138"/>
      <c r="D250" s="83"/>
      <c r="E250" s="144"/>
      <c r="F250" s="88" t="s">
        <v>426</v>
      </c>
      <c r="G250" s="89">
        <f>SUM(G247:G249)</f>
        <v>0</v>
      </c>
      <c r="H250" s="89">
        <f t="shared" ref="H250:J250" si="76">SUM(H247:H249)</f>
        <v>0</v>
      </c>
      <c r="I250" s="89">
        <f t="shared" si="76"/>
        <v>0</v>
      </c>
      <c r="J250" s="89">
        <f t="shared" si="76"/>
        <v>0</v>
      </c>
      <c r="K250" s="89">
        <f>SUM(K247:K249)</f>
        <v>0</v>
      </c>
      <c r="L250" s="89">
        <f t="shared" si="74"/>
        <v>0</v>
      </c>
    </row>
    <row r="251" spans="1:12" x14ac:dyDescent="0.25">
      <c r="A251" s="146"/>
      <c r="B251" s="138"/>
      <c r="C251" s="138"/>
      <c r="D251" s="83"/>
      <c r="E251" s="139" t="s">
        <v>428</v>
      </c>
      <c r="F251" s="139"/>
      <c r="G251" s="90">
        <f t="shared" ref="G251:K251" si="77">SUM(G246,G250)</f>
        <v>0</v>
      </c>
      <c r="H251" s="90">
        <f t="shared" si="77"/>
        <v>0</v>
      </c>
      <c r="I251" s="90">
        <f t="shared" si="77"/>
        <v>0</v>
      </c>
      <c r="J251" s="90">
        <f t="shared" si="77"/>
        <v>0</v>
      </c>
      <c r="K251" s="90">
        <f t="shared" si="77"/>
        <v>0</v>
      </c>
      <c r="L251" s="90">
        <f t="shared" si="74"/>
        <v>0</v>
      </c>
    </row>
    <row r="252" spans="1:12" x14ac:dyDescent="0.25">
      <c r="A252" s="146"/>
      <c r="B252" s="138"/>
      <c r="C252" s="138"/>
      <c r="D252" s="146" t="s">
        <v>182</v>
      </c>
      <c r="E252" s="146"/>
      <c r="F252" s="146"/>
      <c r="G252" s="147"/>
      <c r="H252" s="147"/>
      <c r="I252" s="147"/>
      <c r="J252" s="147"/>
      <c r="K252" s="147"/>
    </row>
    <row r="253" spans="1:12" x14ac:dyDescent="0.25">
      <c r="A253" s="146"/>
      <c r="B253" s="138"/>
      <c r="C253" s="138"/>
      <c r="D253" s="146" t="s">
        <v>198</v>
      </c>
      <c r="E253" s="146" t="s">
        <v>198</v>
      </c>
      <c r="F253" s="146"/>
      <c r="G253" s="147"/>
      <c r="H253" s="147"/>
      <c r="I253" s="147"/>
      <c r="J253" s="147"/>
      <c r="K253" s="147"/>
    </row>
    <row r="254" spans="1:12" x14ac:dyDescent="0.25">
      <c r="A254" s="146"/>
      <c r="B254" s="138"/>
      <c r="C254" s="138"/>
      <c r="D254" s="146" t="s">
        <v>432</v>
      </c>
      <c r="E254" s="146" t="s">
        <v>432</v>
      </c>
      <c r="F254" s="146"/>
      <c r="G254" s="147"/>
      <c r="H254" s="147"/>
      <c r="I254" s="147"/>
      <c r="J254" s="147"/>
      <c r="K254" s="147"/>
    </row>
    <row r="256" spans="1:12" ht="25.5" x14ac:dyDescent="0.25">
      <c r="A256" s="79" t="s">
        <v>2</v>
      </c>
      <c r="B256" s="80" t="s">
        <v>181</v>
      </c>
      <c r="C256" s="80" t="s">
        <v>431</v>
      </c>
      <c r="D256" s="80" t="s">
        <v>419</v>
      </c>
      <c r="E256" s="81" t="s">
        <v>430</v>
      </c>
      <c r="F256" s="82"/>
      <c r="G256" s="80" t="s">
        <v>420</v>
      </c>
      <c r="H256" s="80" t="s">
        <v>421</v>
      </c>
      <c r="I256" s="80" t="s">
        <v>422</v>
      </c>
      <c r="J256" s="80" t="s">
        <v>423</v>
      </c>
      <c r="K256" s="80" t="s">
        <v>424</v>
      </c>
      <c r="L256" s="80" t="s">
        <v>154</v>
      </c>
    </row>
    <row r="257" spans="1:12" x14ac:dyDescent="0.25">
      <c r="A257" s="146">
        <v>19</v>
      </c>
      <c r="B257" s="138"/>
      <c r="C257" s="138"/>
      <c r="D257" s="83"/>
      <c r="E257" s="142" t="s">
        <v>179</v>
      </c>
      <c r="F257" s="84" t="s">
        <v>194</v>
      </c>
      <c r="G257" s="85"/>
      <c r="H257" s="85"/>
      <c r="I257" s="85"/>
      <c r="J257" s="85"/>
      <c r="K257" s="85"/>
      <c r="L257" s="86">
        <f>SUM(G257:K257)</f>
        <v>0</v>
      </c>
    </row>
    <row r="258" spans="1:12" x14ac:dyDescent="0.25">
      <c r="A258" s="146"/>
      <c r="B258" s="138"/>
      <c r="C258" s="138"/>
      <c r="D258" s="83"/>
      <c r="E258" s="143"/>
      <c r="F258" s="84" t="s">
        <v>195</v>
      </c>
      <c r="G258" s="85"/>
      <c r="H258" s="85"/>
      <c r="I258" s="85"/>
      <c r="J258" s="85"/>
      <c r="K258" s="85"/>
      <c r="L258" s="86">
        <f t="shared" ref="L258:L265" si="78">SUM(G258:K258)</f>
        <v>0</v>
      </c>
    </row>
    <row r="259" spans="1:12" x14ac:dyDescent="0.25">
      <c r="A259" s="146"/>
      <c r="B259" s="138"/>
      <c r="C259" s="138"/>
      <c r="D259" s="83"/>
      <c r="E259" s="143"/>
      <c r="F259" s="84" t="s">
        <v>196</v>
      </c>
      <c r="G259" s="85"/>
      <c r="H259" s="85"/>
      <c r="I259" s="85"/>
      <c r="J259" s="85"/>
      <c r="K259" s="85"/>
      <c r="L259" s="86">
        <f t="shared" si="78"/>
        <v>0</v>
      </c>
    </row>
    <row r="260" spans="1:12" x14ac:dyDescent="0.25">
      <c r="A260" s="146"/>
      <c r="B260" s="138"/>
      <c r="C260" s="138"/>
      <c r="D260" s="83"/>
      <c r="E260" s="144"/>
      <c r="F260" s="88" t="s">
        <v>425</v>
      </c>
      <c r="G260" s="89">
        <f t="shared" ref="G260:J260" si="79">SUM(G257:G259)</f>
        <v>0</v>
      </c>
      <c r="H260" s="89">
        <f t="shared" si="79"/>
        <v>0</v>
      </c>
      <c r="I260" s="89">
        <f t="shared" si="79"/>
        <v>0</v>
      </c>
      <c r="J260" s="89">
        <f t="shared" si="79"/>
        <v>0</v>
      </c>
      <c r="K260" s="89">
        <f>SUM(K257:K259)</f>
        <v>0</v>
      </c>
      <c r="L260" s="89">
        <f t="shared" si="78"/>
        <v>0</v>
      </c>
    </row>
    <row r="261" spans="1:12" x14ac:dyDescent="0.25">
      <c r="A261" s="146"/>
      <c r="B261" s="138"/>
      <c r="C261" s="138"/>
      <c r="D261" s="83"/>
      <c r="E261" s="142" t="s">
        <v>427</v>
      </c>
      <c r="F261" s="84" t="s">
        <v>194</v>
      </c>
      <c r="G261" s="85"/>
      <c r="H261" s="85"/>
      <c r="I261" s="85"/>
      <c r="J261" s="85"/>
      <c r="K261" s="85"/>
      <c r="L261" s="86">
        <f t="shared" si="78"/>
        <v>0</v>
      </c>
    </row>
    <row r="262" spans="1:12" x14ac:dyDescent="0.25">
      <c r="A262" s="146"/>
      <c r="B262" s="138"/>
      <c r="C262" s="138"/>
      <c r="D262" s="83"/>
      <c r="E262" s="143"/>
      <c r="F262" s="84" t="s">
        <v>195</v>
      </c>
      <c r="G262" s="85"/>
      <c r="H262" s="85"/>
      <c r="I262" s="85"/>
      <c r="J262" s="85"/>
      <c r="K262" s="85"/>
      <c r="L262" s="86">
        <f t="shared" si="78"/>
        <v>0</v>
      </c>
    </row>
    <row r="263" spans="1:12" x14ac:dyDescent="0.25">
      <c r="A263" s="146"/>
      <c r="B263" s="138"/>
      <c r="C263" s="138"/>
      <c r="D263" s="83"/>
      <c r="E263" s="143"/>
      <c r="F263" s="84" t="s">
        <v>196</v>
      </c>
      <c r="G263" s="85"/>
      <c r="H263" s="85"/>
      <c r="I263" s="85"/>
      <c r="J263" s="85"/>
      <c r="K263" s="85"/>
      <c r="L263" s="86">
        <f t="shared" si="78"/>
        <v>0</v>
      </c>
    </row>
    <row r="264" spans="1:12" x14ac:dyDescent="0.25">
      <c r="A264" s="146"/>
      <c r="B264" s="138"/>
      <c r="C264" s="138"/>
      <c r="D264" s="83"/>
      <c r="E264" s="144"/>
      <c r="F264" s="88" t="s">
        <v>426</v>
      </c>
      <c r="G264" s="89">
        <f>SUM(G261:G263)</f>
        <v>0</v>
      </c>
      <c r="H264" s="89">
        <f t="shared" ref="H264:J264" si="80">SUM(H261:H263)</f>
        <v>0</v>
      </c>
      <c r="I264" s="89">
        <f t="shared" si="80"/>
        <v>0</v>
      </c>
      <c r="J264" s="89">
        <f t="shared" si="80"/>
        <v>0</v>
      </c>
      <c r="K264" s="89">
        <f>SUM(K261:K263)</f>
        <v>0</v>
      </c>
      <c r="L264" s="89">
        <f t="shared" si="78"/>
        <v>0</v>
      </c>
    </row>
    <row r="265" spans="1:12" x14ac:dyDescent="0.25">
      <c r="A265" s="146"/>
      <c r="B265" s="138"/>
      <c r="C265" s="138"/>
      <c r="D265" s="83"/>
      <c r="E265" s="139" t="s">
        <v>428</v>
      </c>
      <c r="F265" s="139"/>
      <c r="G265" s="90">
        <f t="shared" ref="G265:K265" si="81">SUM(G260,G264)</f>
        <v>0</v>
      </c>
      <c r="H265" s="90">
        <f t="shared" si="81"/>
        <v>0</v>
      </c>
      <c r="I265" s="90">
        <f t="shared" si="81"/>
        <v>0</v>
      </c>
      <c r="J265" s="90">
        <f t="shared" si="81"/>
        <v>0</v>
      </c>
      <c r="K265" s="90">
        <f t="shared" si="81"/>
        <v>0</v>
      </c>
      <c r="L265" s="90">
        <f t="shared" si="78"/>
        <v>0</v>
      </c>
    </row>
    <row r="266" spans="1:12" x14ac:dyDescent="0.25">
      <c r="A266" s="146"/>
      <c r="B266" s="138"/>
      <c r="C266" s="138"/>
      <c r="D266" s="146" t="s">
        <v>182</v>
      </c>
      <c r="E266" s="146"/>
      <c r="F266" s="146"/>
      <c r="G266" s="147"/>
      <c r="H266" s="147"/>
      <c r="I266" s="147"/>
      <c r="J266" s="147"/>
      <c r="K266" s="147"/>
    </row>
    <row r="267" spans="1:12" x14ac:dyDescent="0.25">
      <c r="A267" s="146"/>
      <c r="B267" s="138"/>
      <c r="C267" s="138"/>
      <c r="D267" s="146" t="s">
        <v>198</v>
      </c>
      <c r="E267" s="146" t="s">
        <v>198</v>
      </c>
      <c r="F267" s="146"/>
      <c r="G267" s="147"/>
      <c r="H267" s="147"/>
      <c r="I267" s="147"/>
      <c r="J267" s="147"/>
      <c r="K267" s="147"/>
    </row>
    <row r="268" spans="1:12" x14ac:dyDescent="0.25">
      <c r="A268" s="146"/>
      <c r="B268" s="138"/>
      <c r="C268" s="138"/>
      <c r="D268" s="146" t="s">
        <v>432</v>
      </c>
      <c r="E268" s="146" t="s">
        <v>432</v>
      </c>
      <c r="F268" s="146"/>
      <c r="G268" s="147"/>
      <c r="H268" s="147"/>
      <c r="I268" s="147"/>
      <c r="J268" s="147"/>
      <c r="K268" s="147"/>
    </row>
    <row r="270" spans="1:12" ht="25.5" x14ac:dyDescent="0.25">
      <c r="A270" s="79" t="s">
        <v>2</v>
      </c>
      <c r="B270" s="80" t="s">
        <v>181</v>
      </c>
      <c r="C270" s="80" t="s">
        <v>431</v>
      </c>
      <c r="D270" s="80" t="s">
        <v>419</v>
      </c>
      <c r="E270" s="81" t="s">
        <v>430</v>
      </c>
      <c r="F270" s="82"/>
      <c r="G270" s="80" t="s">
        <v>420</v>
      </c>
      <c r="H270" s="80" t="s">
        <v>421</v>
      </c>
      <c r="I270" s="80" t="s">
        <v>422</v>
      </c>
      <c r="J270" s="80" t="s">
        <v>423</v>
      </c>
      <c r="K270" s="80" t="s">
        <v>424</v>
      </c>
      <c r="L270" s="80" t="s">
        <v>154</v>
      </c>
    </row>
    <row r="271" spans="1:12" x14ac:dyDescent="0.25">
      <c r="A271" s="146">
        <v>20</v>
      </c>
      <c r="B271" s="138"/>
      <c r="C271" s="138"/>
      <c r="D271" s="83"/>
      <c r="E271" s="142" t="s">
        <v>179</v>
      </c>
      <c r="F271" s="84" t="s">
        <v>194</v>
      </c>
      <c r="G271" s="85"/>
      <c r="H271" s="85"/>
      <c r="I271" s="85"/>
      <c r="J271" s="85"/>
      <c r="K271" s="85"/>
      <c r="L271" s="86">
        <f>SUM(G271:K271)</f>
        <v>0</v>
      </c>
    </row>
    <row r="272" spans="1:12" x14ac:dyDescent="0.25">
      <c r="A272" s="146"/>
      <c r="B272" s="138"/>
      <c r="C272" s="138"/>
      <c r="D272" s="83"/>
      <c r="E272" s="143"/>
      <c r="F272" s="84" t="s">
        <v>195</v>
      </c>
      <c r="G272" s="85"/>
      <c r="H272" s="85"/>
      <c r="I272" s="85"/>
      <c r="J272" s="85"/>
      <c r="K272" s="85"/>
      <c r="L272" s="86">
        <f t="shared" ref="L272:L279" si="82">SUM(G272:K272)</f>
        <v>0</v>
      </c>
    </row>
    <row r="273" spans="1:12" x14ac:dyDescent="0.25">
      <c r="A273" s="146"/>
      <c r="B273" s="138"/>
      <c r="C273" s="138"/>
      <c r="D273" s="83"/>
      <c r="E273" s="143"/>
      <c r="F273" s="84" t="s">
        <v>196</v>
      </c>
      <c r="G273" s="85"/>
      <c r="H273" s="85"/>
      <c r="I273" s="85"/>
      <c r="J273" s="85"/>
      <c r="K273" s="85"/>
      <c r="L273" s="86">
        <f t="shared" si="82"/>
        <v>0</v>
      </c>
    </row>
    <row r="274" spans="1:12" x14ac:dyDescent="0.25">
      <c r="A274" s="146"/>
      <c r="B274" s="138"/>
      <c r="C274" s="138"/>
      <c r="D274" s="83"/>
      <c r="E274" s="144"/>
      <c r="F274" s="88" t="s">
        <v>425</v>
      </c>
      <c r="G274" s="89">
        <f t="shared" ref="G274:J274" si="83">SUM(G271:G273)</f>
        <v>0</v>
      </c>
      <c r="H274" s="89">
        <f t="shared" si="83"/>
        <v>0</v>
      </c>
      <c r="I274" s="89">
        <f t="shared" si="83"/>
        <v>0</v>
      </c>
      <c r="J274" s="89">
        <f t="shared" si="83"/>
        <v>0</v>
      </c>
      <c r="K274" s="89">
        <f>SUM(K271:K273)</f>
        <v>0</v>
      </c>
      <c r="L274" s="89">
        <f t="shared" si="82"/>
        <v>0</v>
      </c>
    </row>
    <row r="275" spans="1:12" x14ac:dyDescent="0.25">
      <c r="A275" s="146"/>
      <c r="B275" s="138"/>
      <c r="C275" s="138"/>
      <c r="D275" s="83"/>
      <c r="E275" s="142" t="s">
        <v>427</v>
      </c>
      <c r="F275" s="84" t="s">
        <v>194</v>
      </c>
      <c r="G275" s="85"/>
      <c r="H275" s="85"/>
      <c r="I275" s="85"/>
      <c r="J275" s="85"/>
      <c r="K275" s="85"/>
      <c r="L275" s="86">
        <f t="shared" si="82"/>
        <v>0</v>
      </c>
    </row>
    <row r="276" spans="1:12" x14ac:dyDescent="0.25">
      <c r="A276" s="146"/>
      <c r="B276" s="138"/>
      <c r="C276" s="138"/>
      <c r="D276" s="83"/>
      <c r="E276" s="143"/>
      <c r="F276" s="84" t="s">
        <v>195</v>
      </c>
      <c r="G276" s="85"/>
      <c r="H276" s="85"/>
      <c r="I276" s="85"/>
      <c r="J276" s="85"/>
      <c r="K276" s="85"/>
      <c r="L276" s="86">
        <f t="shared" si="82"/>
        <v>0</v>
      </c>
    </row>
    <row r="277" spans="1:12" x14ac:dyDescent="0.25">
      <c r="A277" s="146"/>
      <c r="B277" s="138"/>
      <c r="C277" s="138"/>
      <c r="D277" s="83"/>
      <c r="E277" s="143"/>
      <c r="F277" s="84" t="s">
        <v>196</v>
      </c>
      <c r="G277" s="85"/>
      <c r="H277" s="85"/>
      <c r="I277" s="85"/>
      <c r="J277" s="85"/>
      <c r="K277" s="85"/>
      <c r="L277" s="86">
        <f t="shared" si="82"/>
        <v>0</v>
      </c>
    </row>
    <row r="278" spans="1:12" x14ac:dyDescent="0.25">
      <c r="A278" s="146"/>
      <c r="B278" s="138"/>
      <c r="C278" s="138"/>
      <c r="D278" s="83"/>
      <c r="E278" s="144"/>
      <c r="F278" s="88" t="s">
        <v>426</v>
      </c>
      <c r="G278" s="89">
        <f>SUM(G275:G277)</f>
        <v>0</v>
      </c>
      <c r="H278" s="89">
        <f t="shared" ref="H278:J278" si="84">SUM(H275:H277)</f>
        <v>0</v>
      </c>
      <c r="I278" s="89">
        <f t="shared" si="84"/>
        <v>0</v>
      </c>
      <c r="J278" s="89">
        <f t="shared" si="84"/>
        <v>0</v>
      </c>
      <c r="K278" s="89">
        <f>SUM(K275:K277)</f>
        <v>0</v>
      </c>
      <c r="L278" s="89">
        <f t="shared" si="82"/>
        <v>0</v>
      </c>
    </row>
    <row r="279" spans="1:12" x14ac:dyDescent="0.25">
      <c r="A279" s="146"/>
      <c r="B279" s="138"/>
      <c r="C279" s="138"/>
      <c r="D279" s="83"/>
      <c r="E279" s="139" t="s">
        <v>428</v>
      </c>
      <c r="F279" s="139"/>
      <c r="G279" s="90">
        <f t="shared" ref="G279:K279" si="85">SUM(G274,G278)</f>
        <v>0</v>
      </c>
      <c r="H279" s="90">
        <f t="shared" si="85"/>
        <v>0</v>
      </c>
      <c r="I279" s="90">
        <f t="shared" si="85"/>
        <v>0</v>
      </c>
      <c r="J279" s="90">
        <f t="shared" si="85"/>
        <v>0</v>
      </c>
      <c r="K279" s="90">
        <f t="shared" si="85"/>
        <v>0</v>
      </c>
      <c r="L279" s="90">
        <f t="shared" si="82"/>
        <v>0</v>
      </c>
    </row>
    <row r="280" spans="1:12" x14ac:dyDescent="0.25">
      <c r="A280" s="146"/>
      <c r="B280" s="138"/>
      <c r="C280" s="138"/>
      <c r="D280" s="146" t="s">
        <v>182</v>
      </c>
      <c r="E280" s="146"/>
      <c r="F280" s="146"/>
      <c r="G280" s="147"/>
      <c r="H280" s="147"/>
      <c r="I280" s="147"/>
      <c r="J280" s="147"/>
      <c r="K280" s="147"/>
    </row>
    <row r="281" spans="1:12" x14ac:dyDescent="0.25">
      <c r="A281" s="146"/>
      <c r="B281" s="138"/>
      <c r="C281" s="138"/>
      <c r="D281" s="146" t="s">
        <v>198</v>
      </c>
      <c r="E281" s="146" t="s">
        <v>198</v>
      </c>
      <c r="F281" s="146"/>
      <c r="G281" s="147"/>
      <c r="H281" s="147"/>
      <c r="I281" s="147"/>
      <c r="J281" s="147"/>
      <c r="K281" s="147"/>
    </row>
    <row r="282" spans="1:12" x14ac:dyDescent="0.25">
      <c r="A282" s="146"/>
      <c r="B282" s="138"/>
      <c r="C282" s="138"/>
      <c r="D282" s="146" t="s">
        <v>432</v>
      </c>
      <c r="E282" s="146" t="s">
        <v>432</v>
      </c>
      <c r="F282" s="146"/>
      <c r="G282" s="147"/>
      <c r="H282" s="147"/>
      <c r="I282" s="147"/>
      <c r="J282" s="147"/>
      <c r="K282" s="147"/>
    </row>
    <row r="284" spans="1:12" ht="25.5" x14ac:dyDescent="0.25">
      <c r="A284" s="79" t="s">
        <v>2</v>
      </c>
      <c r="B284" s="80" t="s">
        <v>181</v>
      </c>
      <c r="C284" s="80" t="s">
        <v>431</v>
      </c>
      <c r="D284" s="80" t="s">
        <v>419</v>
      </c>
      <c r="E284" s="81" t="s">
        <v>430</v>
      </c>
      <c r="F284" s="82"/>
      <c r="G284" s="80" t="s">
        <v>420</v>
      </c>
      <c r="H284" s="80" t="s">
        <v>421</v>
      </c>
      <c r="I284" s="80" t="s">
        <v>422</v>
      </c>
      <c r="J284" s="80" t="s">
        <v>423</v>
      </c>
      <c r="K284" s="80" t="s">
        <v>424</v>
      </c>
      <c r="L284" s="80" t="s">
        <v>154</v>
      </c>
    </row>
    <row r="285" spans="1:12" x14ac:dyDescent="0.25">
      <c r="A285" s="146">
        <v>21</v>
      </c>
      <c r="B285" s="138"/>
      <c r="C285" s="138"/>
      <c r="D285" s="83"/>
      <c r="E285" s="142" t="s">
        <v>179</v>
      </c>
      <c r="F285" s="84" t="s">
        <v>194</v>
      </c>
      <c r="G285" s="85"/>
      <c r="H285" s="85"/>
      <c r="I285" s="85"/>
      <c r="J285" s="85"/>
      <c r="K285" s="85"/>
      <c r="L285" s="86">
        <f>SUM(G285:K285)</f>
        <v>0</v>
      </c>
    </row>
    <row r="286" spans="1:12" x14ac:dyDescent="0.25">
      <c r="A286" s="146"/>
      <c r="B286" s="138"/>
      <c r="C286" s="138"/>
      <c r="D286" s="83"/>
      <c r="E286" s="143"/>
      <c r="F286" s="84" t="s">
        <v>195</v>
      </c>
      <c r="G286" s="85"/>
      <c r="H286" s="85"/>
      <c r="I286" s="85"/>
      <c r="J286" s="85"/>
      <c r="K286" s="85"/>
      <c r="L286" s="86">
        <f t="shared" ref="L286:L293" si="86">SUM(G286:K286)</f>
        <v>0</v>
      </c>
    </row>
    <row r="287" spans="1:12" x14ac:dyDescent="0.25">
      <c r="A287" s="146"/>
      <c r="B287" s="138"/>
      <c r="C287" s="138"/>
      <c r="D287" s="83"/>
      <c r="E287" s="143"/>
      <c r="F287" s="84" t="s">
        <v>196</v>
      </c>
      <c r="G287" s="85"/>
      <c r="H287" s="85"/>
      <c r="I287" s="85"/>
      <c r="J287" s="85"/>
      <c r="K287" s="85"/>
      <c r="L287" s="86">
        <f t="shared" si="86"/>
        <v>0</v>
      </c>
    </row>
    <row r="288" spans="1:12" x14ac:dyDescent="0.25">
      <c r="A288" s="146"/>
      <c r="B288" s="138"/>
      <c r="C288" s="138"/>
      <c r="D288" s="83"/>
      <c r="E288" s="144"/>
      <c r="F288" s="88" t="s">
        <v>425</v>
      </c>
      <c r="G288" s="89">
        <f t="shared" ref="G288:J288" si="87">SUM(G285:G287)</f>
        <v>0</v>
      </c>
      <c r="H288" s="89">
        <f t="shared" si="87"/>
        <v>0</v>
      </c>
      <c r="I288" s="89">
        <f t="shared" si="87"/>
        <v>0</v>
      </c>
      <c r="J288" s="89">
        <f t="shared" si="87"/>
        <v>0</v>
      </c>
      <c r="K288" s="89">
        <f>SUM(K285:K287)</f>
        <v>0</v>
      </c>
      <c r="L288" s="89">
        <f t="shared" si="86"/>
        <v>0</v>
      </c>
    </row>
    <row r="289" spans="1:12" x14ac:dyDescent="0.25">
      <c r="A289" s="146"/>
      <c r="B289" s="138"/>
      <c r="C289" s="138"/>
      <c r="D289" s="83"/>
      <c r="E289" s="142" t="s">
        <v>427</v>
      </c>
      <c r="F289" s="84" t="s">
        <v>194</v>
      </c>
      <c r="G289" s="85"/>
      <c r="H289" s="85"/>
      <c r="I289" s="85"/>
      <c r="J289" s="85"/>
      <c r="K289" s="85"/>
      <c r="L289" s="86">
        <f t="shared" si="86"/>
        <v>0</v>
      </c>
    </row>
    <row r="290" spans="1:12" x14ac:dyDescent="0.25">
      <c r="A290" s="146"/>
      <c r="B290" s="138"/>
      <c r="C290" s="138"/>
      <c r="D290" s="83"/>
      <c r="E290" s="143"/>
      <c r="F290" s="84" t="s">
        <v>195</v>
      </c>
      <c r="G290" s="85"/>
      <c r="H290" s="85"/>
      <c r="I290" s="85"/>
      <c r="J290" s="85"/>
      <c r="K290" s="85"/>
      <c r="L290" s="86">
        <f t="shared" si="86"/>
        <v>0</v>
      </c>
    </row>
    <row r="291" spans="1:12" x14ac:dyDescent="0.25">
      <c r="A291" s="146"/>
      <c r="B291" s="138"/>
      <c r="C291" s="138"/>
      <c r="D291" s="83"/>
      <c r="E291" s="143"/>
      <c r="F291" s="84" t="s">
        <v>196</v>
      </c>
      <c r="G291" s="85"/>
      <c r="H291" s="85"/>
      <c r="I291" s="85"/>
      <c r="J291" s="85"/>
      <c r="K291" s="85"/>
      <c r="L291" s="86">
        <f t="shared" si="86"/>
        <v>0</v>
      </c>
    </row>
    <row r="292" spans="1:12" x14ac:dyDescent="0.25">
      <c r="A292" s="146"/>
      <c r="B292" s="138"/>
      <c r="C292" s="138"/>
      <c r="D292" s="83"/>
      <c r="E292" s="144"/>
      <c r="F292" s="88" t="s">
        <v>426</v>
      </c>
      <c r="G292" s="89">
        <f>SUM(G289:G291)</f>
        <v>0</v>
      </c>
      <c r="H292" s="89">
        <f t="shared" ref="H292:J292" si="88">SUM(H289:H291)</f>
        <v>0</v>
      </c>
      <c r="I292" s="89">
        <f t="shared" si="88"/>
        <v>0</v>
      </c>
      <c r="J292" s="89">
        <f t="shared" si="88"/>
        <v>0</v>
      </c>
      <c r="K292" s="89">
        <f>SUM(K289:K291)</f>
        <v>0</v>
      </c>
      <c r="L292" s="89">
        <f t="shared" si="86"/>
        <v>0</v>
      </c>
    </row>
    <row r="293" spans="1:12" x14ac:dyDescent="0.25">
      <c r="A293" s="146"/>
      <c r="B293" s="138"/>
      <c r="C293" s="138"/>
      <c r="D293" s="83"/>
      <c r="E293" s="139" t="s">
        <v>428</v>
      </c>
      <c r="F293" s="139"/>
      <c r="G293" s="90">
        <f t="shared" ref="G293:K293" si="89">SUM(G288,G292)</f>
        <v>0</v>
      </c>
      <c r="H293" s="90">
        <f t="shared" si="89"/>
        <v>0</v>
      </c>
      <c r="I293" s="90">
        <f t="shared" si="89"/>
        <v>0</v>
      </c>
      <c r="J293" s="90">
        <f t="shared" si="89"/>
        <v>0</v>
      </c>
      <c r="K293" s="90">
        <f t="shared" si="89"/>
        <v>0</v>
      </c>
      <c r="L293" s="90">
        <f t="shared" si="86"/>
        <v>0</v>
      </c>
    </row>
    <row r="294" spans="1:12" x14ac:dyDescent="0.25">
      <c r="A294" s="146"/>
      <c r="B294" s="138"/>
      <c r="C294" s="138"/>
      <c r="D294" s="146" t="s">
        <v>182</v>
      </c>
      <c r="E294" s="146"/>
      <c r="F294" s="146"/>
      <c r="G294" s="147"/>
      <c r="H294" s="147"/>
      <c r="I294" s="147"/>
      <c r="J294" s="147"/>
      <c r="K294" s="147"/>
    </row>
    <row r="295" spans="1:12" x14ac:dyDescent="0.25">
      <c r="A295" s="146"/>
      <c r="B295" s="138"/>
      <c r="C295" s="138"/>
      <c r="D295" s="146" t="s">
        <v>198</v>
      </c>
      <c r="E295" s="146" t="s">
        <v>198</v>
      </c>
      <c r="F295" s="146"/>
      <c r="G295" s="147"/>
      <c r="H295" s="147"/>
      <c r="I295" s="147"/>
      <c r="J295" s="147"/>
      <c r="K295" s="147"/>
    </row>
    <row r="296" spans="1:12" x14ac:dyDescent="0.25">
      <c r="A296" s="146"/>
      <c r="B296" s="138"/>
      <c r="C296" s="138"/>
      <c r="D296" s="146" t="s">
        <v>432</v>
      </c>
      <c r="E296" s="146" t="s">
        <v>432</v>
      </c>
      <c r="F296" s="146"/>
      <c r="G296" s="147"/>
      <c r="H296" s="147"/>
      <c r="I296" s="147"/>
      <c r="J296" s="147"/>
      <c r="K296" s="147"/>
    </row>
    <row r="298" spans="1:12" ht="25.5" x14ac:dyDescent="0.25">
      <c r="A298" s="79" t="s">
        <v>2</v>
      </c>
      <c r="B298" s="80" t="s">
        <v>181</v>
      </c>
      <c r="C298" s="80" t="s">
        <v>431</v>
      </c>
      <c r="D298" s="80" t="s">
        <v>419</v>
      </c>
      <c r="E298" s="81" t="s">
        <v>430</v>
      </c>
      <c r="F298" s="82"/>
      <c r="G298" s="80" t="s">
        <v>420</v>
      </c>
      <c r="H298" s="80" t="s">
        <v>421</v>
      </c>
      <c r="I298" s="80" t="s">
        <v>422</v>
      </c>
      <c r="J298" s="80" t="s">
        <v>423</v>
      </c>
      <c r="K298" s="80" t="s">
        <v>424</v>
      </c>
      <c r="L298" s="80" t="s">
        <v>154</v>
      </c>
    </row>
    <row r="299" spans="1:12" x14ac:dyDescent="0.25">
      <c r="A299" s="146">
        <v>22</v>
      </c>
      <c r="B299" s="138"/>
      <c r="C299" s="138"/>
      <c r="D299" s="83"/>
      <c r="E299" s="142" t="s">
        <v>179</v>
      </c>
      <c r="F299" s="84" t="s">
        <v>194</v>
      </c>
      <c r="G299" s="85"/>
      <c r="H299" s="85"/>
      <c r="I299" s="85"/>
      <c r="J299" s="85"/>
      <c r="K299" s="85"/>
      <c r="L299" s="86">
        <f>SUM(G299:K299)</f>
        <v>0</v>
      </c>
    </row>
    <row r="300" spans="1:12" x14ac:dyDescent="0.25">
      <c r="A300" s="146"/>
      <c r="B300" s="138"/>
      <c r="C300" s="138"/>
      <c r="D300" s="83"/>
      <c r="E300" s="143"/>
      <c r="F300" s="84" t="s">
        <v>195</v>
      </c>
      <c r="G300" s="85"/>
      <c r="H300" s="85"/>
      <c r="I300" s="85"/>
      <c r="J300" s="85"/>
      <c r="K300" s="85"/>
      <c r="L300" s="86">
        <f t="shared" ref="L300:L307" si="90">SUM(G300:K300)</f>
        <v>0</v>
      </c>
    </row>
    <row r="301" spans="1:12" x14ac:dyDescent="0.25">
      <c r="A301" s="146"/>
      <c r="B301" s="138"/>
      <c r="C301" s="138"/>
      <c r="D301" s="83"/>
      <c r="E301" s="143"/>
      <c r="F301" s="84" t="s">
        <v>196</v>
      </c>
      <c r="G301" s="85"/>
      <c r="H301" s="85"/>
      <c r="I301" s="85"/>
      <c r="J301" s="85"/>
      <c r="K301" s="85"/>
      <c r="L301" s="86">
        <f t="shared" si="90"/>
        <v>0</v>
      </c>
    </row>
    <row r="302" spans="1:12" x14ac:dyDescent="0.25">
      <c r="A302" s="146"/>
      <c r="B302" s="138"/>
      <c r="C302" s="138"/>
      <c r="D302" s="83"/>
      <c r="E302" s="144"/>
      <c r="F302" s="88" t="s">
        <v>425</v>
      </c>
      <c r="G302" s="89">
        <f t="shared" ref="G302:J302" si="91">SUM(G299:G301)</f>
        <v>0</v>
      </c>
      <c r="H302" s="89">
        <f t="shared" si="91"/>
        <v>0</v>
      </c>
      <c r="I302" s="89">
        <f t="shared" si="91"/>
        <v>0</v>
      </c>
      <c r="J302" s="89">
        <f t="shared" si="91"/>
        <v>0</v>
      </c>
      <c r="K302" s="89">
        <f>SUM(K299:K301)</f>
        <v>0</v>
      </c>
      <c r="L302" s="89">
        <f t="shared" si="90"/>
        <v>0</v>
      </c>
    </row>
    <row r="303" spans="1:12" x14ac:dyDescent="0.25">
      <c r="A303" s="146"/>
      <c r="B303" s="138"/>
      <c r="C303" s="138"/>
      <c r="D303" s="83"/>
      <c r="E303" s="142" t="s">
        <v>427</v>
      </c>
      <c r="F303" s="84" t="s">
        <v>194</v>
      </c>
      <c r="G303" s="85"/>
      <c r="H303" s="85"/>
      <c r="I303" s="85"/>
      <c r="J303" s="85"/>
      <c r="K303" s="85"/>
      <c r="L303" s="86">
        <f t="shared" si="90"/>
        <v>0</v>
      </c>
    </row>
    <row r="304" spans="1:12" x14ac:dyDescent="0.25">
      <c r="A304" s="146"/>
      <c r="B304" s="138"/>
      <c r="C304" s="138"/>
      <c r="D304" s="83"/>
      <c r="E304" s="143"/>
      <c r="F304" s="84" t="s">
        <v>195</v>
      </c>
      <c r="G304" s="85"/>
      <c r="H304" s="85"/>
      <c r="I304" s="85"/>
      <c r="J304" s="85"/>
      <c r="K304" s="85"/>
      <c r="L304" s="86">
        <f t="shared" si="90"/>
        <v>0</v>
      </c>
    </row>
    <row r="305" spans="1:12" x14ac:dyDescent="0.25">
      <c r="A305" s="146"/>
      <c r="B305" s="138"/>
      <c r="C305" s="138"/>
      <c r="D305" s="83"/>
      <c r="E305" s="143"/>
      <c r="F305" s="84" t="s">
        <v>196</v>
      </c>
      <c r="G305" s="85"/>
      <c r="H305" s="85"/>
      <c r="I305" s="85"/>
      <c r="J305" s="85"/>
      <c r="K305" s="85"/>
      <c r="L305" s="86">
        <f t="shared" si="90"/>
        <v>0</v>
      </c>
    </row>
    <row r="306" spans="1:12" x14ac:dyDescent="0.25">
      <c r="A306" s="146"/>
      <c r="B306" s="138"/>
      <c r="C306" s="138"/>
      <c r="D306" s="83"/>
      <c r="E306" s="144"/>
      <c r="F306" s="88" t="s">
        <v>426</v>
      </c>
      <c r="G306" s="89">
        <f>SUM(G303:G305)</f>
        <v>0</v>
      </c>
      <c r="H306" s="89">
        <f t="shared" ref="H306:J306" si="92">SUM(H303:H305)</f>
        <v>0</v>
      </c>
      <c r="I306" s="89">
        <f t="shared" si="92"/>
        <v>0</v>
      </c>
      <c r="J306" s="89">
        <f t="shared" si="92"/>
        <v>0</v>
      </c>
      <c r="K306" s="89">
        <f>SUM(K303:K305)</f>
        <v>0</v>
      </c>
      <c r="L306" s="89">
        <f t="shared" si="90"/>
        <v>0</v>
      </c>
    </row>
    <row r="307" spans="1:12" x14ac:dyDescent="0.25">
      <c r="A307" s="146"/>
      <c r="B307" s="138"/>
      <c r="C307" s="138"/>
      <c r="D307" s="83"/>
      <c r="E307" s="139" t="s">
        <v>428</v>
      </c>
      <c r="F307" s="139"/>
      <c r="G307" s="90">
        <f t="shared" ref="G307:K307" si="93">SUM(G302,G306)</f>
        <v>0</v>
      </c>
      <c r="H307" s="90">
        <f t="shared" si="93"/>
        <v>0</v>
      </c>
      <c r="I307" s="90">
        <f t="shared" si="93"/>
        <v>0</v>
      </c>
      <c r="J307" s="90">
        <f t="shared" si="93"/>
        <v>0</v>
      </c>
      <c r="K307" s="90">
        <f t="shared" si="93"/>
        <v>0</v>
      </c>
      <c r="L307" s="90">
        <f t="shared" si="90"/>
        <v>0</v>
      </c>
    </row>
    <row r="308" spans="1:12" x14ac:dyDescent="0.25">
      <c r="A308" s="146"/>
      <c r="B308" s="138"/>
      <c r="C308" s="138"/>
      <c r="D308" s="146" t="s">
        <v>182</v>
      </c>
      <c r="E308" s="146"/>
      <c r="F308" s="146"/>
      <c r="G308" s="147"/>
      <c r="H308" s="147"/>
      <c r="I308" s="147"/>
      <c r="J308" s="147"/>
      <c r="K308" s="147"/>
    </row>
    <row r="309" spans="1:12" x14ac:dyDescent="0.25">
      <c r="A309" s="146"/>
      <c r="B309" s="138"/>
      <c r="C309" s="138"/>
      <c r="D309" s="146" t="s">
        <v>198</v>
      </c>
      <c r="E309" s="146" t="s">
        <v>198</v>
      </c>
      <c r="F309" s="146"/>
      <c r="G309" s="147"/>
      <c r="H309" s="147"/>
      <c r="I309" s="147"/>
      <c r="J309" s="147"/>
      <c r="K309" s="147"/>
    </row>
    <row r="310" spans="1:12" x14ac:dyDescent="0.25">
      <c r="A310" s="146"/>
      <c r="B310" s="138"/>
      <c r="C310" s="138"/>
      <c r="D310" s="146" t="s">
        <v>432</v>
      </c>
      <c r="E310" s="146" t="s">
        <v>432</v>
      </c>
      <c r="F310" s="146"/>
      <c r="G310" s="147"/>
      <c r="H310" s="147"/>
      <c r="I310" s="147"/>
      <c r="J310" s="147"/>
      <c r="K310" s="147"/>
    </row>
    <row r="312" spans="1:12" ht="25.5" x14ac:dyDescent="0.25">
      <c r="A312" s="79" t="s">
        <v>2</v>
      </c>
      <c r="B312" s="80" t="s">
        <v>181</v>
      </c>
      <c r="C312" s="80" t="s">
        <v>431</v>
      </c>
      <c r="D312" s="80" t="s">
        <v>419</v>
      </c>
      <c r="E312" s="81" t="s">
        <v>430</v>
      </c>
      <c r="F312" s="82"/>
      <c r="G312" s="80" t="s">
        <v>420</v>
      </c>
      <c r="H312" s="80" t="s">
        <v>421</v>
      </c>
      <c r="I312" s="80" t="s">
        <v>422</v>
      </c>
      <c r="J312" s="80" t="s">
        <v>423</v>
      </c>
      <c r="K312" s="80" t="s">
        <v>424</v>
      </c>
      <c r="L312" s="80" t="s">
        <v>154</v>
      </c>
    </row>
    <row r="313" spans="1:12" x14ac:dyDescent="0.25">
      <c r="A313" s="146">
        <v>23</v>
      </c>
      <c r="B313" s="138"/>
      <c r="C313" s="138"/>
      <c r="D313" s="83"/>
      <c r="E313" s="142" t="s">
        <v>179</v>
      </c>
      <c r="F313" s="84" t="s">
        <v>194</v>
      </c>
      <c r="G313" s="85"/>
      <c r="H313" s="85"/>
      <c r="I313" s="85"/>
      <c r="J313" s="85"/>
      <c r="K313" s="85"/>
      <c r="L313" s="86">
        <f>SUM(G313:K313)</f>
        <v>0</v>
      </c>
    </row>
    <row r="314" spans="1:12" x14ac:dyDescent="0.25">
      <c r="A314" s="146"/>
      <c r="B314" s="138"/>
      <c r="C314" s="138"/>
      <c r="D314" s="83"/>
      <c r="E314" s="143"/>
      <c r="F314" s="84" t="s">
        <v>195</v>
      </c>
      <c r="G314" s="85"/>
      <c r="H314" s="85"/>
      <c r="I314" s="85"/>
      <c r="J314" s="85"/>
      <c r="K314" s="85"/>
      <c r="L314" s="86">
        <f t="shared" ref="L314:L321" si="94">SUM(G314:K314)</f>
        <v>0</v>
      </c>
    </row>
    <row r="315" spans="1:12" x14ac:dyDescent="0.25">
      <c r="A315" s="146"/>
      <c r="B315" s="138"/>
      <c r="C315" s="138"/>
      <c r="D315" s="83"/>
      <c r="E315" s="143"/>
      <c r="F315" s="84" t="s">
        <v>196</v>
      </c>
      <c r="G315" s="85"/>
      <c r="H315" s="85"/>
      <c r="I315" s="85"/>
      <c r="J315" s="85"/>
      <c r="K315" s="85"/>
      <c r="L315" s="86">
        <f t="shared" si="94"/>
        <v>0</v>
      </c>
    </row>
    <row r="316" spans="1:12" x14ac:dyDescent="0.25">
      <c r="A316" s="146"/>
      <c r="B316" s="138"/>
      <c r="C316" s="138"/>
      <c r="D316" s="83"/>
      <c r="E316" s="144"/>
      <c r="F316" s="88" t="s">
        <v>425</v>
      </c>
      <c r="G316" s="89">
        <f t="shared" ref="G316:J316" si="95">SUM(G313:G315)</f>
        <v>0</v>
      </c>
      <c r="H316" s="89">
        <f t="shared" si="95"/>
        <v>0</v>
      </c>
      <c r="I316" s="89">
        <f t="shared" si="95"/>
        <v>0</v>
      </c>
      <c r="J316" s="89">
        <f t="shared" si="95"/>
        <v>0</v>
      </c>
      <c r="K316" s="89">
        <f>SUM(K313:K315)</f>
        <v>0</v>
      </c>
      <c r="L316" s="89">
        <f t="shared" si="94"/>
        <v>0</v>
      </c>
    </row>
    <row r="317" spans="1:12" x14ac:dyDescent="0.25">
      <c r="A317" s="146"/>
      <c r="B317" s="138"/>
      <c r="C317" s="138"/>
      <c r="D317" s="83"/>
      <c r="E317" s="142" t="s">
        <v>427</v>
      </c>
      <c r="F317" s="84" t="s">
        <v>194</v>
      </c>
      <c r="G317" s="85"/>
      <c r="H317" s="85"/>
      <c r="I317" s="85"/>
      <c r="J317" s="85"/>
      <c r="K317" s="85"/>
      <c r="L317" s="86">
        <f t="shared" si="94"/>
        <v>0</v>
      </c>
    </row>
    <row r="318" spans="1:12" x14ac:dyDescent="0.25">
      <c r="A318" s="146"/>
      <c r="B318" s="138"/>
      <c r="C318" s="138"/>
      <c r="D318" s="83"/>
      <c r="E318" s="143"/>
      <c r="F318" s="84" t="s">
        <v>195</v>
      </c>
      <c r="G318" s="85"/>
      <c r="H318" s="85"/>
      <c r="I318" s="85"/>
      <c r="J318" s="85"/>
      <c r="K318" s="85"/>
      <c r="L318" s="86">
        <f t="shared" si="94"/>
        <v>0</v>
      </c>
    </row>
    <row r="319" spans="1:12" x14ac:dyDescent="0.25">
      <c r="A319" s="146"/>
      <c r="B319" s="138"/>
      <c r="C319" s="138"/>
      <c r="D319" s="83"/>
      <c r="E319" s="143"/>
      <c r="F319" s="84" t="s">
        <v>196</v>
      </c>
      <c r="G319" s="85"/>
      <c r="H319" s="85"/>
      <c r="I319" s="85"/>
      <c r="J319" s="85"/>
      <c r="K319" s="85"/>
      <c r="L319" s="86">
        <f t="shared" si="94"/>
        <v>0</v>
      </c>
    </row>
    <row r="320" spans="1:12" x14ac:dyDescent="0.25">
      <c r="A320" s="146"/>
      <c r="B320" s="138"/>
      <c r="C320" s="138"/>
      <c r="D320" s="83"/>
      <c r="E320" s="144"/>
      <c r="F320" s="88" t="s">
        <v>426</v>
      </c>
      <c r="G320" s="89">
        <f>SUM(G317:G319)</f>
        <v>0</v>
      </c>
      <c r="H320" s="89">
        <f t="shared" ref="H320:J320" si="96">SUM(H317:H319)</f>
        <v>0</v>
      </c>
      <c r="I320" s="89">
        <f t="shared" si="96"/>
        <v>0</v>
      </c>
      <c r="J320" s="89">
        <f t="shared" si="96"/>
        <v>0</v>
      </c>
      <c r="K320" s="89">
        <f>SUM(K317:K319)</f>
        <v>0</v>
      </c>
      <c r="L320" s="89">
        <f t="shared" si="94"/>
        <v>0</v>
      </c>
    </row>
    <row r="321" spans="1:12" x14ac:dyDescent="0.25">
      <c r="A321" s="146"/>
      <c r="B321" s="138"/>
      <c r="C321" s="138"/>
      <c r="D321" s="83"/>
      <c r="E321" s="139" t="s">
        <v>428</v>
      </c>
      <c r="F321" s="139"/>
      <c r="G321" s="90">
        <f t="shared" ref="G321:K321" si="97">SUM(G316,G320)</f>
        <v>0</v>
      </c>
      <c r="H321" s="90">
        <f t="shared" si="97"/>
        <v>0</v>
      </c>
      <c r="I321" s="90">
        <f t="shared" si="97"/>
        <v>0</v>
      </c>
      <c r="J321" s="90">
        <f t="shared" si="97"/>
        <v>0</v>
      </c>
      <c r="K321" s="90">
        <f t="shared" si="97"/>
        <v>0</v>
      </c>
      <c r="L321" s="90">
        <f t="shared" si="94"/>
        <v>0</v>
      </c>
    </row>
    <row r="322" spans="1:12" x14ac:dyDescent="0.25">
      <c r="A322" s="146"/>
      <c r="B322" s="138"/>
      <c r="C322" s="138"/>
      <c r="D322" s="146" t="s">
        <v>182</v>
      </c>
      <c r="E322" s="146"/>
      <c r="F322" s="146"/>
      <c r="G322" s="147"/>
      <c r="H322" s="147"/>
      <c r="I322" s="147"/>
      <c r="J322" s="147"/>
      <c r="K322" s="147"/>
    </row>
    <row r="323" spans="1:12" x14ac:dyDescent="0.25">
      <c r="A323" s="146"/>
      <c r="B323" s="138"/>
      <c r="C323" s="138"/>
      <c r="D323" s="146" t="s">
        <v>198</v>
      </c>
      <c r="E323" s="146" t="s">
        <v>198</v>
      </c>
      <c r="F323" s="146"/>
      <c r="G323" s="147"/>
      <c r="H323" s="147"/>
      <c r="I323" s="147"/>
      <c r="J323" s="147"/>
      <c r="K323" s="147"/>
    </row>
    <row r="324" spans="1:12" x14ac:dyDescent="0.25">
      <c r="A324" s="146"/>
      <c r="B324" s="138"/>
      <c r="C324" s="138"/>
      <c r="D324" s="146" t="s">
        <v>432</v>
      </c>
      <c r="E324" s="146" t="s">
        <v>432</v>
      </c>
      <c r="F324" s="146"/>
      <c r="G324" s="147"/>
      <c r="H324" s="147"/>
      <c r="I324" s="147"/>
      <c r="J324" s="147"/>
      <c r="K324" s="147"/>
    </row>
    <row r="326" spans="1:12" ht="25.5" x14ac:dyDescent="0.25">
      <c r="A326" s="79" t="s">
        <v>2</v>
      </c>
      <c r="B326" s="80" t="s">
        <v>181</v>
      </c>
      <c r="C326" s="80" t="s">
        <v>431</v>
      </c>
      <c r="D326" s="80" t="s">
        <v>419</v>
      </c>
      <c r="E326" s="81" t="s">
        <v>430</v>
      </c>
      <c r="F326" s="82"/>
      <c r="G326" s="80" t="s">
        <v>420</v>
      </c>
      <c r="H326" s="80" t="s">
        <v>421</v>
      </c>
      <c r="I326" s="80" t="s">
        <v>422</v>
      </c>
      <c r="J326" s="80" t="s">
        <v>423</v>
      </c>
      <c r="K326" s="80" t="s">
        <v>424</v>
      </c>
      <c r="L326" s="80" t="s">
        <v>154</v>
      </c>
    </row>
    <row r="327" spans="1:12" x14ac:dyDescent="0.25">
      <c r="A327" s="146">
        <v>24</v>
      </c>
      <c r="B327" s="138"/>
      <c r="C327" s="138"/>
      <c r="D327" s="83"/>
      <c r="E327" s="142" t="s">
        <v>179</v>
      </c>
      <c r="F327" s="84" t="s">
        <v>194</v>
      </c>
      <c r="G327" s="85"/>
      <c r="H327" s="85"/>
      <c r="I327" s="85"/>
      <c r="J327" s="85"/>
      <c r="K327" s="85"/>
      <c r="L327" s="86">
        <f>SUM(G327:K327)</f>
        <v>0</v>
      </c>
    </row>
    <row r="328" spans="1:12" x14ac:dyDescent="0.25">
      <c r="A328" s="146"/>
      <c r="B328" s="138"/>
      <c r="C328" s="138"/>
      <c r="D328" s="83"/>
      <c r="E328" s="143"/>
      <c r="F328" s="84" t="s">
        <v>195</v>
      </c>
      <c r="G328" s="85"/>
      <c r="H328" s="85"/>
      <c r="I328" s="85"/>
      <c r="J328" s="85"/>
      <c r="K328" s="85"/>
      <c r="L328" s="86">
        <f t="shared" ref="L328:L335" si="98">SUM(G328:K328)</f>
        <v>0</v>
      </c>
    </row>
    <row r="329" spans="1:12" x14ac:dyDescent="0.25">
      <c r="A329" s="146"/>
      <c r="B329" s="138"/>
      <c r="C329" s="138"/>
      <c r="D329" s="83"/>
      <c r="E329" s="143"/>
      <c r="F329" s="84" t="s">
        <v>196</v>
      </c>
      <c r="G329" s="85"/>
      <c r="H329" s="85"/>
      <c r="I329" s="85"/>
      <c r="J329" s="85"/>
      <c r="K329" s="85"/>
      <c r="L329" s="86">
        <f t="shared" si="98"/>
        <v>0</v>
      </c>
    </row>
    <row r="330" spans="1:12" x14ac:dyDescent="0.25">
      <c r="A330" s="146"/>
      <c r="B330" s="138"/>
      <c r="C330" s="138"/>
      <c r="D330" s="83"/>
      <c r="E330" s="144"/>
      <c r="F330" s="88" t="s">
        <v>425</v>
      </c>
      <c r="G330" s="89">
        <f t="shared" ref="G330:J330" si="99">SUM(G327:G329)</f>
        <v>0</v>
      </c>
      <c r="H330" s="89">
        <f t="shared" si="99"/>
        <v>0</v>
      </c>
      <c r="I330" s="89">
        <f t="shared" si="99"/>
        <v>0</v>
      </c>
      <c r="J330" s="89">
        <f t="shared" si="99"/>
        <v>0</v>
      </c>
      <c r="K330" s="89">
        <f>SUM(K327:K329)</f>
        <v>0</v>
      </c>
      <c r="L330" s="89">
        <f t="shared" si="98"/>
        <v>0</v>
      </c>
    </row>
    <row r="331" spans="1:12" x14ac:dyDescent="0.25">
      <c r="A331" s="146"/>
      <c r="B331" s="138"/>
      <c r="C331" s="138"/>
      <c r="D331" s="83"/>
      <c r="E331" s="142" t="s">
        <v>427</v>
      </c>
      <c r="F331" s="84" t="s">
        <v>194</v>
      </c>
      <c r="G331" s="85"/>
      <c r="H331" s="85"/>
      <c r="I331" s="85"/>
      <c r="J331" s="85"/>
      <c r="K331" s="85"/>
      <c r="L331" s="86">
        <f t="shared" si="98"/>
        <v>0</v>
      </c>
    </row>
    <row r="332" spans="1:12" x14ac:dyDescent="0.25">
      <c r="A332" s="146"/>
      <c r="B332" s="138"/>
      <c r="C332" s="138"/>
      <c r="D332" s="83"/>
      <c r="E332" s="143"/>
      <c r="F332" s="84" t="s">
        <v>195</v>
      </c>
      <c r="G332" s="85"/>
      <c r="H332" s="85"/>
      <c r="I332" s="85"/>
      <c r="J332" s="85"/>
      <c r="K332" s="85"/>
      <c r="L332" s="86">
        <f t="shared" si="98"/>
        <v>0</v>
      </c>
    </row>
    <row r="333" spans="1:12" x14ac:dyDescent="0.25">
      <c r="A333" s="146"/>
      <c r="B333" s="138"/>
      <c r="C333" s="138"/>
      <c r="D333" s="83"/>
      <c r="E333" s="143"/>
      <c r="F333" s="84" t="s">
        <v>196</v>
      </c>
      <c r="G333" s="85"/>
      <c r="H333" s="85"/>
      <c r="I333" s="85"/>
      <c r="J333" s="85"/>
      <c r="K333" s="85"/>
      <c r="L333" s="86">
        <f t="shared" si="98"/>
        <v>0</v>
      </c>
    </row>
    <row r="334" spans="1:12" x14ac:dyDescent="0.25">
      <c r="A334" s="146"/>
      <c r="B334" s="138"/>
      <c r="C334" s="138"/>
      <c r="D334" s="83"/>
      <c r="E334" s="144"/>
      <c r="F334" s="88" t="s">
        <v>426</v>
      </c>
      <c r="G334" s="89">
        <f>SUM(G331:G333)</f>
        <v>0</v>
      </c>
      <c r="H334" s="89">
        <f t="shared" ref="H334:J334" si="100">SUM(H331:H333)</f>
        <v>0</v>
      </c>
      <c r="I334" s="89">
        <f t="shared" si="100"/>
        <v>0</v>
      </c>
      <c r="J334" s="89">
        <f t="shared" si="100"/>
        <v>0</v>
      </c>
      <c r="K334" s="89">
        <f>SUM(K331:K333)</f>
        <v>0</v>
      </c>
      <c r="L334" s="89">
        <f t="shared" si="98"/>
        <v>0</v>
      </c>
    </row>
    <row r="335" spans="1:12" x14ac:dyDescent="0.25">
      <c r="A335" s="146"/>
      <c r="B335" s="138"/>
      <c r="C335" s="138"/>
      <c r="D335" s="83"/>
      <c r="E335" s="139" t="s">
        <v>428</v>
      </c>
      <c r="F335" s="139"/>
      <c r="G335" s="90">
        <f t="shared" ref="G335:K335" si="101">SUM(G330,G334)</f>
        <v>0</v>
      </c>
      <c r="H335" s="90">
        <f t="shared" si="101"/>
        <v>0</v>
      </c>
      <c r="I335" s="90">
        <f t="shared" si="101"/>
        <v>0</v>
      </c>
      <c r="J335" s="90">
        <f t="shared" si="101"/>
        <v>0</v>
      </c>
      <c r="K335" s="90">
        <f t="shared" si="101"/>
        <v>0</v>
      </c>
      <c r="L335" s="90">
        <f t="shared" si="98"/>
        <v>0</v>
      </c>
    </row>
    <row r="336" spans="1:12" x14ac:dyDescent="0.25">
      <c r="A336" s="146"/>
      <c r="B336" s="138"/>
      <c r="C336" s="138"/>
      <c r="D336" s="146" t="s">
        <v>182</v>
      </c>
      <c r="E336" s="146"/>
      <c r="F336" s="146"/>
      <c r="G336" s="147"/>
      <c r="H336" s="147"/>
      <c r="I336" s="147"/>
      <c r="J336" s="147"/>
      <c r="K336" s="147"/>
    </row>
    <row r="337" spans="1:12" x14ac:dyDescent="0.25">
      <c r="A337" s="146"/>
      <c r="B337" s="138"/>
      <c r="C337" s="138"/>
      <c r="D337" s="146" t="s">
        <v>198</v>
      </c>
      <c r="E337" s="146" t="s">
        <v>198</v>
      </c>
      <c r="F337" s="146"/>
      <c r="G337" s="147"/>
      <c r="H337" s="147"/>
      <c r="I337" s="147"/>
      <c r="J337" s="147"/>
      <c r="K337" s="147"/>
    </row>
    <row r="338" spans="1:12" x14ac:dyDescent="0.25">
      <c r="A338" s="146"/>
      <c r="B338" s="138"/>
      <c r="C338" s="138"/>
      <c r="D338" s="146" t="s">
        <v>432</v>
      </c>
      <c r="E338" s="146" t="s">
        <v>432</v>
      </c>
      <c r="F338" s="146"/>
      <c r="G338" s="147"/>
      <c r="H338" s="147"/>
      <c r="I338" s="147"/>
      <c r="J338" s="147"/>
      <c r="K338" s="147"/>
    </row>
    <row r="340" spans="1:12" ht="25.5" x14ac:dyDescent="0.25">
      <c r="A340" s="79" t="s">
        <v>2</v>
      </c>
      <c r="B340" s="80" t="s">
        <v>181</v>
      </c>
      <c r="C340" s="80" t="s">
        <v>431</v>
      </c>
      <c r="D340" s="80" t="s">
        <v>419</v>
      </c>
      <c r="E340" s="81" t="s">
        <v>430</v>
      </c>
      <c r="F340" s="82"/>
      <c r="G340" s="80" t="s">
        <v>420</v>
      </c>
      <c r="H340" s="80" t="s">
        <v>421</v>
      </c>
      <c r="I340" s="80" t="s">
        <v>422</v>
      </c>
      <c r="J340" s="80" t="s">
        <v>423</v>
      </c>
      <c r="K340" s="80" t="s">
        <v>424</v>
      </c>
      <c r="L340" s="80" t="s">
        <v>154</v>
      </c>
    </row>
    <row r="341" spans="1:12" x14ac:dyDescent="0.25">
      <c r="A341" s="146">
        <v>25</v>
      </c>
      <c r="B341" s="138"/>
      <c r="C341" s="138"/>
      <c r="D341" s="83"/>
      <c r="E341" s="142" t="s">
        <v>179</v>
      </c>
      <c r="F341" s="84" t="s">
        <v>194</v>
      </c>
      <c r="G341" s="85"/>
      <c r="H341" s="85"/>
      <c r="I341" s="85"/>
      <c r="J341" s="85"/>
      <c r="K341" s="85"/>
      <c r="L341" s="86">
        <f>SUM(G341:K341)</f>
        <v>0</v>
      </c>
    </row>
    <row r="342" spans="1:12" x14ac:dyDescent="0.25">
      <c r="A342" s="146"/>
      <c r="B342" s="138"/>
      <c r="C342" s="138"/>
      <c r="D342" s="83"/>
      <c r="E342" s="143"/>
      <c r="F342" s="84" t="s">
        <v>195</v>
      </c>
      <c r="G342" s="85"/>
      <c r="H342" s="85"/>
      <c r="I342" s="85"/>
      <c r="J342" s="85"/>
      <c r="K342" s="85"/>
      <c r="L342" s="86">
        <f t="shared" ref="L342:L349" si="102">SUM(G342:K342)</f>
        <v>0</v>
      </c>
    </row>
    <row r="343" spans="1:12" x14ac:dyDescent="0.25">
      <c r="A343" s="146"/>
      <c r="B343" s="138"/>
      <c r="C343" s="138"/>
      <c r="D343" s="83"/>
      <c r="E343" s="143"/>
      <c r="F343" s="84" t="s">
        <v>196</v>
      </c>
      <c r="G343" s="85"/>
      <c r="H343" s="85"/>
      <c r="I343" s="85"/>
      <c r="J343" s="85"/>
      <c r="K343" s="85"/>
      <c r="L343" s="86">
        <f t="shared" si="102"/>
        <v>0</v>
      </c>
    </row>
    <row r="344" spans="1:12" x14ac:dyDescent="0.25">
      <c r="A344" s="146"/>
      <c r="B344" s="138"/>
      <c r="C344" s="138"/>
      <c r="D344" s="83"/>
      <c r="E344" s="144"/>
      <c r="F344" s="88" t="s">
        <v>425</v>
      </c>
      <c r="G344" s="89">
        <f t="shared" ref="G344:J344" si="103">SUM(G341:G343)</f>
        <v>0</v>
      </c>
      <c r="H344" s="89">
        <f t="shared" si="103"/>
        <v>0</v>
      </c>
      <c r="I344" s="89">
        <f t="shared" si="103"/>
        <v>0</v>
      </c>
      <c r="J344" s="89">
        <f t="shared" si="103"/>
        <v>0</v>
      </c>
      <c r="K344" s="89">
        <f>SUM(K341:K343)</f>
        <v>0</v>
      </c>
      <c r="L344" s="89">
        <f t="shared" si="102"/>
        <v>0</v>
      </c>
    </row>
    <row r="345" spans="1:12" x14ac:dyDescent="0.25">
      <c r="A345" s="146"/>
      <c r="B345" s="138"/>
      <c r="C345" s="138"/>
      <c r="D345" s="83"/>
      <c r="E345" s="142" t="s">
        <v>427</v>
      </c>
      <c r="F345" s="84" t="s">
        <v>194</v>
      </c>
      <c r="G345" s="85"/>
      <c r="H345" s="85"/>
      <c r="I345" s="85"/>
      <c r="J345" s="85"/>
      <c r="K345" s="85"/>
      <c r="L345" s="86">
        <f t="shared" si="102"/>
        <v>0</v>
      </c>
    </row>
    <row r="346" spans="1:12" x14ac:dyDescent="0.25">
      <c r="A346" s="146"/>
      <c r="B346" s="138"/>
      <c r="C346" s="138"/>
      <c r="D346" s="83"/>
      <c r="E346" s="143"/>
      <c r="F346" s="84" t="s">
        <v>195</v>
      </c>
      <c r="G346" s="85"/>
      <c r="H346" s="85"/>
      <c r="I346" s="85"/>
      <c r="J346" s="85"/>
      <c r="K346" s="85"/>
      <c r="L346" s="86">
        <f t="shared" si="102"/>
        <v>0</v>
      </c>
    </row>
    <row r="347" spans="1:12" x14ac:dyDescent="0.25">
      <c r="A347" s="146"/>
      <c r="B347" s="138"/>
      <c r="C347" s="138"/>
      <c r="D347" s="83"/>
      <c r="E347" s="143"/>
      <c r="F347" s="84" t="s">
        <v>196</v>
      </c>
      <c r="G347" s="85"/>
      <c r="H347" s="85"/>
      <c r="I347" s="85"/>
      <c r="J347" s="85"/>
      <c r="K347" s="85"/>
      <c r="L347" s="86">
        <f t="shared" si="102"/>
        <v>0</v>
      </c>
    </row>
    <row r="348" spans="1:12" x14ac:dyDescent="0.25">
      <c r="A348" s="146"/>
      <c r="B348" s="138"/>
      <c r="C348" s="138"/>
      <c r="D348" s="83"/>
      <c r="E348" s="144"/>
      <c r="F348" s="88" t="s">
        <v>426</v>
      </c>
      <c r="G348" s="89">
        <f>SUM(G345:G347)</f>
        <v>0</v>
      </c>
      <c r="H348" s="89">
        <f t="shared" ref="H348:J348" si="104">SUM(H345:H347)</f>
        <v>0</v>
      </c>
      <c r="I348" s="89">
        <f t="shared" si="104"/>
        <v>0</v>
      </c>
      <c r="J348" s="89">
        <f t="shared" si="104"/>
        <v>0</v>
      </c>
      <c r="K348" s="89">
        <f>SUM(K345:K347)</f>
        <v>0</v>
      </c>
      <c r="L348" s="89">
        <f t="shared" si="102"/>
        <v>0</v>
      </c>
    </row>
    <row r="349" spans="1:12" x14ac:dyDescent="0.25">
      <c r="A349" s="146"/>
      <c r="B349" s="138"/>
      <c r="C349" s="138"/>
      <c r="D349" s="83"/>
      <c r="E349" s="139" t="s">
        <v>428</v>
      </c>
      <c r="F349" s="139"/>
      <c r="G349" s="90">
        <f t="shared" ref="G349:K349" si="105">SUM(G344,G348)</f>
        <v>0</v>
      </c>
      <c r="H349" s="90">
        <f t="shared" si="105"/>
        <v>0</v>
      </c>
      <c r="I349" s="90">
        <f t="shared" si="105"/>
        <v>0</v>
      </c>
      <c r="J349" s="90">
        <f t="shared" si="105"/>
        <v>0</v>
      </c>
      <c r="K349" s="90">
        <f t="shared" si="105"/>
        <v>0</v>
      </c>
      <c r="L349" s="90">
        <f t="shared" si="102"/>
        <v>0</v>
      </c>
    </row>
    <row r="350" spans="1:12" x14ac:dyDescent="0.25">
      <c r="A350" s="146"/>
      <c r="B350" s="138"/>
      <c r="C350" s="138"/>
      <c r="D350" s="146" t="s">
        <v>182</v>
      </c>
      <c r="E350" s="146"/>
      <c r="F350" s="146"/>
      <c r="G350" s="147"/>
      <c r="H350" s="147"/>
      <c r="I350" s="147"/>
      <c r="J350" s="147"/>
      <c r="K350" s="147"/>
    </row>
    <row r="351" spans="1:12" x14ac:dyDescent="0.25">
      <c r="A351" s="146"/>
      <c r="B351" s="138"/>
      <c r="C351" s="138"/>
      <c r="D351" s="146" t="s">
        <v>198</v>
      </c>
      <c r="E351" s="146" t="s">
        <v>198</v>
      </c>
      <c r="F351" s="146"/>
      <c r="G351" s="147"/>
      <c r="H351" s="147"/>
      <c r="I351" s="147"/>
      <c r="J351" s="147"/>
      <c r="K351" s="147"/>
    </row>
    <row r="352" spans="1:12" x14ac:dyDescent="0.25">
      <c r="A352" s="146"/>
      <c r="B352" s="138"/>
      <c r="C352" s="138"/>
      <c r="D352" s="146" t="s">
        <v>432</v>
      </c>
      <c r="E352" s="146" t="s">
        <v>432</v>
      </c>
      <c r="F352" s="146"/>
      <c r="G352" s="147"/>
      <c r="H352" s="147"/>
      <c r="I352" s="147"/>
      <c r="J352" s="147"/>
      <c r="K352" s="147"/>
    </row>
    <row r="354" spans="1:12" ht="25.5" x14ac:dyDescent="0.25">
      <c r="A354" s="79" t="s">
        <v>2</v>
      </c>
      <c r="B354" s="80" t="s">
        <v>181</v>
      </c>
      <c r="C354" s="80" t="s">
        <v>431</v>
      </c>
      <c r="D354" s="80" t="s">
        <v>419</v>
      </c>
      <c r="E354" s="81" t="s">
        <v>430</v>
      </c>
      <c r="F354" s="82"/>
      <c r="G354" s="80" t="s">
        <v>420</v>
      </c>
      <c r="H354" s="80" t="s">
        <v>421</v>
      </c>
      <c r="I354" s="80" t="s">
        <v>422</v>
      </c>
      <c r="J354" s="80" t="s">
        <v>423</v>
      </c>
      <c r="K354" s="80" t="s">
        <v>424</v>
      </c>
      <c r="L354" s="80" t="s">
        <v>154</v>
      </c>
    </row>
    <row r="355" spans="1:12" x14ac:dyDescent="0.25">
      <c r="A355" s="146">
        <v>26</v>
      </c>
      <c r="B355" s="138"/>
      <c r="C355" s="138"/>
      <c r="D355" s="83"/>
      <c r="E355" s="142" t="s">
        <v>179</v>
      </c>
      <c r="F355" s="84" t="s">
        <v>194</v>
      </c>
      <c r="G355" s="85"/>
      <c r="H355" s="85"/>
      <c r="I355" s="85"/>
      <c r="J355" s="85"/>
      <c r="K355" s="85"/>
      <c r="L355" s="86">
        <f>SUM(G355:K355)</f>
        <v>0</v>
      </c>
    </row>
    <row r="356" spans="1:12" x14ac:dyDescent="0.25">
      <c r="A356" s="146"/>
      <c r="B356" s="138"/>
      <c r="C356" s="138"/>
      <c r="D356" s="83"/>
      <c r="E356" s="143"/>
      <c r="F356" s="84" t="s">
        <v>195</v>
      </c>
      <c r="G356" s="85"/>
      <c r="H356" s="85"/>
      <c r="I356" s="85"/>
      <c r="J356" s="85"/>
      <c r="K356" s="85"/>
      <c r="L356" s="86">
        <f t="shared" ref="L356:L363" si="106">SUM(G356:K356)</f>
        <v>0</v>
      </c>
    </row>
    <row r="357" spans="1:12" x14ac:dyDescent="0.25">
      <c r="A357" s="146"/>
      <c r="B357" s="138"/>
      <c r="C357" s="138"/>
      <c r="D357" s="83"/>
      <c r="E357" s="143"/>
      <c r="F357" s="84" t="s">
        <v>196</v>
      </c>
      <c r="G357" s="85"/>
      <c r="H357" s="85"/>
      <c r="I357" s="85"/>
      <c r="J357" s="85"/>
      <c r="K357" s="85"/>
      <c r="L357" s="86">
        <f t="shared" si="106"/>
        <v>0</v>
      </c>
    </row>
    <row r="358" spans="1:12" x14ac:dyDescent="0.25">
      <c r="A358" s="146"/>
      <c r="B358" s="138"/>
      <c r="C358" s="138"/>
      <c r="D358" s="83"/>
      <c r="E358" s="144"/>
      <c r="F358" s="88" t="s">
        <v>425</v>
      </c>
      <c r="G358" s="89">
        <f t="shared" ref="G358:J358" si="107">SUM(G355:G357)</f>
        <v>0</v>
      </c>
      <c r="H358" s="89">
        <f t="shared" si="107"/>
        <v>0</v>
      </c>
      <c r="I358" s="89">
        <f t="shared" si="107"/>
        <v>0</v>
      </c>
      <c r="J358" s="89">
        <f t="shared" si="107"/>
        <v>0</v>
      </c>
      <c r="K358" s="89">
        <f>SUM(K355:K357)</f>
        <v>0</v>
      </c>
      <c r="L358" s="89">
        <f t="shared" si="106"/>
        <v>0</v>
      </c>
    </row>
    <row r="359" spans="1:12" x14ac:dyDescent="0.25">
      <c r="A359" s="146"/>
      <c r="B359" s="138"/>
      <c r="C359" s="138"/>
      <c r="D359" s="83"/>
      <c r="E359" s="142" t="s">
        <v>427</v>
      </c>
      <c r="F359" s="84" t="s">
        <v>194</v>
      </c>
      <c r="G359" s="85"/>
      <c r="H359" s="85"/>
      <c r="I359" s="85"/>
      <c r="J359" s="85"/>
      <c r="K359" s="85"/>
      <c r="L359" s="86">
        <f t="shared" si="106"/>
        <v>0</v>
      </c>
    </row>
    <row r="360" spans="1:12" x14ac:dyDescent="0.25">
      <c r="A360" s="146"/>
      <c r="B360" s="138"/>
      <c r="C360" s="138"/>
      <c r="D360" s="83"/>
      <c r="E360" s="143"/>
      <c r="F360" s="84" t="s">
        <v>195</v>
      </c>
      <c r="G360" s="85"/>
      <c r="H360" s="85"/>
      <c r="I360" s="85"/>
      <c r="J360" s="85"/>
      <c r="K360" s="85"/>
      <c r="L360" s="86">
        <f t="shared" si="106"/>
        <v>0</v>
      </c>
    </row>
    <row r="361" spans="1:12" x14ac:dyDescent="0.25">
      <c r="A361" s="146"/>
      <c r="B361" s="138"/>
      <c r="C361" s="138"/>
      <c r="D361" s="83"/>
      <c r="E361" s="143"/>
      <c r="F361" s="84" t="s">
        <v>196</v>
      </c>
      <c r="G361" s="85"/>
      <c r="H361" s="85"/>
      <c r="I361" s="85"/>
      <c r="J361" s="85"/>
      <c r="K361" s="85"/>
      <c r="L361" s="86">
        <f t="shared" si="106"/>
        <v>0</v>
      </c>
    </row>
    <row r="362" spans="1:12" x14ac:dyDescent="0.25">
      <c r="A362" s="146"/>
      <c r="B362" s="138"/>
      <c r="C362" s="138"/>
      <c r="D362" s="83"/>
      <c r="E362" s="144"/>
      <c r="F362" s="88" t="s">
        <v>426</v>
      </c>
      <c r="G362" s="89">
        <f>SUM(G359:G361)</f>
        <v>0</v>
      </c>
      <c r="H362" s="89">
        <f t="shared" ref="H362:J362" si="108">SUM(H359:H361)</f>
        <v>0</v>
      </c>
      <c r="I362" s="89">
        <f t="shared" si="108"/>
        <v>0</v>
      </c>
      <c r="J362" s="89">
        <f t="shared" si="108"/>
        <v>0</v>
      </c>
      <c r="K362" s="89">
        <f>SUM(K359:K361)</f>
        <v>0</v>
      </c>
      <c r="L362" s="89">
        <f t="shared" si="106"/>
        <v>0</v>
      </c>
    </row>
    <row r="363" spans="1:12" x14ac:dyDescent="0.25">
      <c r="A363" s="146"/>
      <c r="B363" s="138"/>
      <c r="C363" s="138"/>
      <c r="D363" s="83"/>
      <c r="E363" s="139" t="s">
        <v>428</v>
      </c>
      <c r="F363" s="139"/>
      <c r="G363" s="90">
        <f t="shared" ref="G363:K363" si="109">SUM(G358,G362)</f>
        <v>0</v>
      </c>
      <c r="H363" s="90">
        <f t="shared" si="109"/>
        <v>0</v>
      </c>
      <c r="I363" s="90">
        <f t="shared" si="109"/>
        <v>0</v>
      </c>
      <c r="J363" s="90">
        <f t="shared" si="109"/>
        <v>0</v>
      </c>
      <c r="K363" s="90">
        <f t="shared" si="109"/>
        <v>0</v>
      </c>
      <c r="L363" s="90">
        <f t="shared" si="106"/>
        <v>0</v>
      </c>
    </row>
    <row r="364" spans="1:12" x14ac:dyDescent="0.25">
      <c r="A364" s="146"/>
      <c r="B364" s="138"/>
      <c r="C364" s="138"/>
      <c r="D364" s="146" t="s">
        <v>182</v>
      </c>
      <c r="E364" s="146"/>
      <c r="F364" s="146"/>
      <c r="G364" s="147"/>
      <c r="H364" s="147"/>
      <c r="I364" s="147"/>
      <c r="J364" s="147"/>
      <c r="K364" s="147"/>
    </row>
    <row r="365" spans="1:12" x14ac:dyDescent="0.25">
      <c r="A365" s="146"/>
      <c r="B365" s="138"/>
      <c r="C365" s="138"/>
      <c r="D365" s="146" t="s">
        <v>198</v>
      </c>
      <c r="E365" s="146" t="s">
        <v>198</v>
      </c>
      <c r="F365" s="146"/>
      <c r="G365" s="147"/>
      <c r="H365" s="147"/>
      <c r="I365" s="147"/>
      <c r="J365" s="147"/>
      <c r="K365" s="147"/>
    </row>
    <row r="366" spans="1:12" x14ac:dyDescent="0.25">
      <c r="A366" s="146"/>
      <c r="B366" s="138"/>
      <c r="C366" s="138"/>
      <c r="D366" s="146" t="s">
        <v>432</v>
      </c>
      <c r="E366" s="146" t="s">
        <v>432</v>
      </c>
      <c r="F366" s="146"/>
      <c r="G366" s="147"/>
      <c r="H366" s="147"/>
      <c r="I366" s="147"/>
      <c r="J366" s="147"/>
      <c r="K366" s="147"/>
    </row>
    <row r="368" spans="1:12" ht="25.5" x14ac:dyDescent="0.25">
      <c r="A368" s="79" t="s">
        <v>2</v>
      </c>
      <c r="B368" s="80" t="s">
        <v>181</v>
      </c>
      <c r="C368" s="80" t="s">
        <v>431</v>
      </c>
      <c r="D368" s="80" t="s">
        <v>419</v>
      </c>
      <c r="E368" s="81" t="s">
        <v>430</v>
      </c>
      <c r="F368" s="82"/>
      <c r="G368" s="80" t="s">
        <v>420</v>
      </c>
      <c r="H368" s="80" t="s">
        <v>421</v>
      </c>
      <c r="I368" s="80" t="s">
        <v>422</v>
      </c>
      <c r="J368" s="80" t="s">
        <v>423</v>
      </c>
      <c r="K368" s="80" t="s">
        <v>424</v>
      </c>
      <c r="L368" s="80" t="s">
        <v>154</v>
      </c>
    </row>
    <row r="369" spans="1:12" x14ac:dyDescent="0.25">
      <c r="A369" s="146">
        <v>27</v>
      </c>
      <c r="B369" s="138"/>
      <c r="C369" s="138"/>
      <c r="D369" s="83"/>
      <c r="E369" s="142" t="s">
        <v>179</v>
      </c>
      <c r="F369" s="84" t="s">
        <v>194</v>
      </c>
      <c r="G369" s="85"/>
      <c r="H369" s="85"/>
      <c r="I369" s="85"/>
      <c r="J369" s="85"/>
      <c r="K369" s="85"/>
      <c r="L369" s="86">
        <f>SUM(G369:K369)</f>
        <v>0</v>
      </c>
    </row>
    <row r="370" spans="1:12" x14ac:dyDescent="0.25">
      <c r="A370" s="146"/>
      <c r="B370" s="138"/>
      <c r="C370" s="138"/>
      <c r="D370" s="83"/>
      <c r="E370" s="143"/>
      <c r="F370" s="84" t="s">
        <v>195</v>
      </c>
      <c r="G370" s="85"/>
      <c r="H370" s="85"/>
      <c r="I370" s="85"/>
      <c r="J370" s="85"/>
      <c r="K370" s="85"/>
      <c r="L370" s="86">
        <f t="shared" ref="L370:L377" si="110">SUM(G370:K370)</f>
        <v>0</v>
      </c>
    </row>
    <row r="371" spans="1:12" x14ac:dyDescent="0.25">
      <c r="A371" s="146"/>
      <c r="B371" s="138"/>
      <c r="C371" s="138"/>
      <c r="D371" s="83"/>
      <c r="E371" s="143"/>
      <c r="F371" s="84" t="s">
        <v>196</v>
      </c>
      <c r="G371" s="85"/>
      <c r="H371" s="85"/>
      <c r="I371" s="85"/>
      <c r="J371" s="85"/>
      <c r="K371" s="85"/>
      <c r="L371" s="86">
        <f t="shared" si="110"/>
        <v>0</v>
      </c>
    </row>
    <row r="372" spans="1:12" x14ac:dyDescent="0.25">
      <c r="A372" s="146"/>
      <c r="B372" s="138"/>
      <c r="C372" s="138"/>
      <c r="D372" s="83"/>
      <c r="E372" s="144"/>
      <c r="F372" s="88" t="s">
        <v>425</v>
      </c>
      <c r="G372" s="89">
        <f t="shared" ref="G372:J372" si="111">SUM(G369:G371)</f>
        <v>0</v>
      </c>
      <c r="H372" s="89">
        <f t="shared" si="111"/>
        <v>0</v>
      </c>
      <c r="I372" s="89">
        <f t="shared" si="111"/>
        <v>0</v>
      </c>
      <c r="J372" s="89">
        <f t="shared" si="111"/>
        <v>0</v>
      </c>
      <c r="K372" s="89">
        <f>SUM(K369:K371)</f>
        <v>0</v>
      </c>
      <c r="L372" s="89">
        <f t="shared" si="110"/>
        <v>0</v>
      </c>
    </row>
    <row r="373" spans="1:12" x14ac:dyDescent="0.25">
      <c r="A373" s="146"/>
      <c r="B373" s="138"/>
      <c r="C373" s="138"/>
      <c r="D373" s="83"/>
      <c r="E373" s="142" t="s">
        <v>427</v>
      </c>
      <c r="F373" s="84" t="s">
        <v>194</v>
      </c>
      <c r="G373" s="85"/>
      <c r="H373" s="85"/>
      <c r="I373" s="85"/>
      <c r="J373" s="85"/>
      <c r="K373" s="85"/>
      <c r="L373" s="86">
        <f t="shared" si="110"/>
        <v>0</v>
      </c>
    </row>
    <row r="374" spans="1:12" x14ac:dyDescent="0.25">
      <c r="A374" s="146"/>
      <c r="B374" s="138"/>
      <c r="C374" s="138"/>
      <c r="D374" s="83"/>
      <c r="E374" s="143"/>
      <c r="F374" s="84" t="s">
        <v>195</v>
      </c>
      <c r="G374" s="85"/>
      <c r="H374" s="85"/>
      <c r="I374" s="85"/>
      <c r="J374" s="85"/>
      <c r="K374" s="85"/>
      <c r="L374" s="86">
        <f t="shared" si="110"/>
        <v>0</v>
      </c>
    </row>
    <row r="375" spans="1:12" x14ac:dyDescent="0.25">
      <c r="A375" s="146"/>
      <c r="B375" s="138"/>
      <c r="C375" s="138"/>
      <c r="D375" s="83"/>
      <c r="E375" s="143"/>
      <c r="F375" s="84" t="s">
        <v>196</v>
      </c>
      <c r="G375" s="85"/>
      <c r="H375" s="85"/>
      <c r="I375" s="85"/>
      <c r="J375" s="85"/>
      <c r="K375" s="85"/>
      <c r="L375" s="86">
        <f t="shared" si="110"/>
        <v>0</v>
      </c>
    </row>
    <row r="376" spans="1:12" x14ac:dyDescent="0.25">
      <c r="A376" s="146"/>
      <c r="B376" s="138"/>
      <c r="C376" s="138"/>
      <c r="D376" s="83"/>
      <c r="E376" s="144"/>
      <c r="F376" s="88" t="s">
        <v>426</v>
      </c>
      <c r="G376" s="89">
        <f>SUM(G373:G375)</f>
        <v>0</v>
      </c>
      <c r="H376" s="89">
        <f t="shared" ref="H376:J376" si="112">SUM(H373:H375)</f>
        <v>0</v>
      </c>
      <c r="I376" s="89">
        <f t="shared" si="112"/>
        <v>0</v>
      </c>
      <c r="J376" s="89">
        <f t="shared" si="112"/>
        <v>0</v>
      </c>
      <c r="K376" s="89">
        <f>SUM(K373:K375)</f>
        <v>0</v>
      </c>
      <c r="L376" s="89">
        <f t="shared" si="110"/>
        <v>0</v>
      </c>
    </row>
    <row r="377" spans="1:12" x14ac:dyDescent="0.25">
      <c r="A377" s="146"/>
      <c r="B377" s="138"/>
      <c r="C377" s="138"/>
      <c r="D377" s="83"/>
      <c r="E377" s="139" t="s">
        <v>428</v>
      </c>
      <c r="F377" s="139"/>
      <c r="G377" s="90">
        <f t="shared" ref="G377:K377" si="113">SUM(G372,G376)</f>
        <v>0</v>
      </c>
      <c r="H377" s="90">
        <f t="shared" si="113"/>
        <v>0</v>
      </c>
      <c r="I377" s="90">
        <f t="shared" si="113"/>
        <v>0</v>
      </c>
      <c r="J377" s="90">
        <f t="shared" si="113"/>
        <v>0</v>
      </c>
      <c r="K377" s="90">
        <f t="shared" si="113"/>
        <v>0</v>
      </c>
      <c r="L377" s="90">
        <f t="shared" si="110"/>
        <v>0</v>
      </c>
    </row>
    <row r="378" spans="1:12" x14ac:dyDescent="0.25">
      <c r="A378" s="146"/>
      <c r="B378" s="138"/>
      <c r="C378" s="138"/>
      <c r="D378" s="146" t="s">
        <v>182</v>
      </c>
      <c r="E378" s="146"/>
      <c r="F378" s="146"/>
      <c r="G378" s="147"/>
      <c r="H378" s="147"/>
      <c r="I378" s="147"/>
      <c r="J378" s="147"/>
      <c r="K378" s="147"/>
    </row>
    <row r="379" spans="1:12" x14ac:dyDescent="0.25">
      <c r="A379" s="146"/>
      <c r="B379" s="138"/>
      <c r="C379" s="138"/>
      <c r="D379" s="146" t="s">
        <v>198</v>
      </c>
      <c r="E379" s="146" t="s">
        <v>198</v>
      </c>
      <c r="F379" s="146"/>
      <c r="G379" s="147"/>
      <c r="H379" s="147"/>
      <c r="I379" s="147"/>
      <c r="J379" s="147"/>
      <c r="K379" s="147"/>
    </row>
    <row r="380" spans="1:12" x14ac:dyDescent="0.25">
      <c r="A380" s="146"/>
      <c r="B380" s="138"/>
      <c r="C380" s="138"/>
      <c r="D380" s="146" t="s">
        <v>432</v>
      </c>
      <c r="E380" s="146" t="s">
        <v>432</v>
      </c>
      <c r="F380" s="146"/>
      <c r="G380" s="147"/>
      <c r="H380" s="147"/>
      <c r="I380" s="147"/>
      <c r="J380" s="147"/>
      <c r="K380" s="147"/>
    </row>
    <row r="382" spans="1:12" ht="25.5" x14ac:dyDescent="0.25">
      <c r="A382" s="79" t="s">
        <v>2</v>
      </c>
      <c r="B382" s="80" t="s">
        <v>181</v>
      </c>
      <c r="C382" s="80" t="s">
        <v>431</v>
      </c>
      <c r="D382" s="80" t="s">
        <v>419</v>
      </c>
      <c r="E382" s="81" t="s">
        <v>430</v>
      </c>
      <c r="F382" s="82"/>
      <c r="G382" s="80" t="s">
        <v>420</v>
      </c>
      <c r="H382" s="80" t="s">
        <v>421</v>
      </c>
      <c r="I382" s="80" t="s">
        <v>422</v>
      </c>
      <c r="J382" s="80" t="s">
        <v>423</v>
      </c>
      <c r="K382" s="80" t="s">
        <v>424</v>
      </c>
      <c r="L382" s="80" t="s">
        <v>154</v>
      </c>
    </row>
    <row r="383" spans="1:12" x14ac:dyDescent="0.25">
      <c r="A383" s="146">
        <v>28</v>
      </c>
      <c r="B383" s="138"/>
      <c r="C383" s="138"/>
      <c r="D383" s="83"/>
      <c r="E383" s="142" t="s">
        <v>179</v>
      </c>
      <c r="F383" s="84" t="s">
        <v>194</v>
      </c>
      <c r="G383" s="85"/>
      <c r="H383" s="85"/>
      <c r="I383" s="85"/>
      <c r="J383" s="85"/>
      <c r="K383" s="85"/>
      <c r="L383" s="86">
        <f>SUM(G383:K383)</f>
        <v>0</v>
      </c>
    </row>
    <row r="384" spans="1:12" x14ac:dyDescent="0.25">
      <c r="A384" s="146"/>
      <c r="B384" s="138"/>
      <c r="C384" s="138"/>
      <c r="D384" s="83"/>
      <c r="E384" s="143"/>
      <c r="F384" s="84" t="s">
        <v>195</v>
      </c>
      <c r="G384" s="85"/>
      <c r="H384" s="85"/>
      <c r="I384" s="85"/>
      <c r="J384" s="85"/>
      <c r="K384" s="85"/>
      <c r="L384" s="86">
        <f t="shared" ref="L384:L391" si="114">SUM(G384:K384)</f>
        <v>0</v>
      </c>
    </row>
    <row r="385" spans="1:12" x14ac:dyDescent="0.25">
      <c r="A385" s="146"/>
      <c r="B385" s="138"/>
      <c r="C385" s="138"/>
      <c r="D385" s="83"/>
      <c r="E385" s="143"/>
      <c r="F385" s="84" t="s">
        <v>196</v>
      </c>
      <c r="G385" s="85"/>
      <c r="H385" s="85"/>
      <c r="I385" s="85"/>
      <c r="J385" s="85"/>
      <c r="K385" s="85"/>
      <c r="L385" s="86">
        <f t="shared" si="114"/>
        <v>0</v>
      </c>
    </row>
    <row r="386" spans="1:12" x14ac:dyDescent="0.25">
      <c r="A386" s="146"/>
      <c r="B386" s="138"/>
      <c r="C386" s="138"/>
      <c r="D386" s="83"/>
      <c r="E386" s="144"/>
      <c r="F386" s="88" t="s">
        <v>425</v>
      </c>
      <c r="G386" s="89">
        <f t="shared" ref="G386:J386" si="115">SUM(G383:G385)</f>
        <v>0</v>
      </c>
      <c r="H386" s="89">
        <f t="shared" si="115"/>
        <v>0</v>
      </c>
      <c r="I386" s="89">
        <f t="shared" si="115"/>
        <v>0</v>
      </c>
      <c r="J386" s="89">
        <f t="shared" si="115"/>
        <v>0</v>
      </c>
      <c r="K386" s="89">
        <f>SUM(K383:K385)</f>
        <v>0</v>
      </c>
      <c r="L386" s="89">
        <f t="shared" si="114"/>
        <v>0</v>
      </c>
    </row>
    <row r="387" spans="1:12" x14ac:dyDescent="0.25">
      <c r="A387" s="146"/>
      <c r="B387" s="138"/>
      <c r="C387" s="138"/>
      <c r="D387" s="83"/>
      <c r="E387" s="142" t="s">
        <v>427</v>
      </c>
      <c r="F387" s="84" t="s">
        <v>194</v>
      </c>
      <c r="G387" s="85"/>
      <c r="H387" s="85"/>
      <c r="I387" s="85"/>
      <c r="J387" s="85"/>
      <c r="K387" s="85"/>
      <c r="L387" s="86">
        <f t="shared" si="114"/>
        <v>0</v>
      </c>
    </row>
    <row r="388" spans="1:12" x14ac:dyDescent="0.25">
      <c r="A388" s="146"/>
      <c r="B388" s="138"/>
      <c r="C388" s="138"/>
      <c r="D388" s="83"/>
      <c r="E388" s="143"/>
      <c r="F388" s="84" t="s">
        <v>195</v>
      </c>
      <c r="G388" s="85"/>
      <c r="H388" s="85"/>
      <c r="I388" s="85"/>
      <c r="J388" s="85"/>
      <c r="K388" s="85"/>
      <c r="L388" s="86">
        <f t="shared" si="114"/>
        <v>0</v>
      </c>
    </row>
    <row r="389" spans="1:12" x14ac:dyDescent="0.25">
      <c r="A389" s="146"/>
      <c r="B389" s="138"/>
      <c r="C389" s="138"/>
      <c r="D389" s="83"/>
      <c r="E389" s="143"/>
      <c r="F389" s="84" t="s">
        <v>196</v>
      </c>
      <c r="G389" s="85"/>
      <c r="H389" s="85"/>
      <c r="I389" s="85"/>
      <c r="J389" s="85"/>
      <c r="K389" s="85"/>
      <c r="L389" s="86">
        <f t="shared" si="114"/>
        <v>0</v>
      </c>
    </row>
    <row r="390" spans="1:12" x14ac:dyDescent="0.25">
      <c r="A390" s="146"/>
      <c r="B390" s="138"/>
      <c r="C390" s="138"/>
      <c r="D390" s="83"/>
      <c r="E390" s="144"/>
      <c r="F390" s="88" t="s">
        <v>426</v>
      </c>
      <c r="G390" s="89">
        <f>SUM(G387:G389)</f>
        <v>0</v>
      </c>
      <c r="H390" s="89">
        <f t="shared" ref="H390:J390" si="116">SUM(H387:H389)</f>
        <v>0</v>
      </c>
      <c r="I390" s="89">
        <f t="shared" si="116"/>
        <v>0</v>
      </c>
      <c r="J390" s="89">
        <f t="shared" si="116"/>
        <v>0</v>
      </c>
      <c r="K390" s="89">
        <f>SUM(K387:K389)</f>
        <v>0</v>
      </c>
      <c r="L390" s="89">
        <f t="shared" si="114"/>
        <v>0</v>
      </c>
    </row>
    <row r="391" spans="1:12" x14ac:dyDescent="0.25">
      <c r="A391" s="146"/>
      <c r="B391" s="138"/>
      <c r="C391" s="138"/>
      <c r="D391" s="83"/>
      <c r="E391" s="139" t="s">
        <v>428</v>
      </c>
      <c r="F391" s="139"/>
      <c r="G391" s="90">
        <f t="shared" ref="G391:K391" si="117">SUM(G386,G390)</f>
        <v>0</v>
      </c>
      <c r="H391" s="90">
        <f t="shared" si="117"/>
        <v>0</v>
      </c>
      <c r="I391" s="90">
        <f t="shared" si="117"/>
        <v>0</v>
      </c>
      <c r="J391" s="90">
        <f t="shared" si="117"/>
        <v>0</v>
      </c>
      <c r="K391" s="90">
        <f t="shared" si="117"/>
        <v>0</v>
      </c>
      <c r="L391" s="90">
        <f t="shared" si="114"/>
        <v>0</v>
      </c>
    </row>
    <row r="392" spans="1:12" x14ac:dyDescent="0.25">
      <c r="A392" s="146"/>
      <c r="B392" s="138"/>
      <c r="C392" s="138"/>
      <c r="D392" s="146" t="s">
        <v>182</v>
      </c>
      <c r="E392" s="146"/>
      <c r="F392" s="146"/>
      <c r="G392" s="147"/>
      <c r="H392" s="147"/>
      <c r="I392" s="147"/>
      <c r="J392" s="147"/>
      <c r="K392" s="147"/>
    </row>
    <row r="393" spans="1:12" x14ac:dyDescent="0.25">
      <c r="A393" s="146"/>
      <c r="B393" s="138"/>
      <c r="C393" s="138"/>
      <c r="D393" s="146" t="s">
        <v>198</v>
      </c>
      <c r="E393" s="146" t="s">
        <v>198</v>
      </c>
      <c r="F393" s="146"/>
      <c r="G393" s="147"/>
      <c r="H393" s="147"/>
      <c r="I393" s="147"/>
      <c r="J393" s="147"/>
      <c r="K393" s="147"/>
    </row>
    <row r="394" spans="1:12" x14ac:dyDescent="0.25">
      <c r="A394" s="146"/>
      <c r="B394" s="138"/>
      <c r="C394" s="138"/>
      <c r="D394" s="146" t="s">
        <v>432</v>
      </c>
      <c r="E394" s="146" t="s">
        <v>432</v>
      </c>
      <c r="F394" s="146"/>
      <c r="G394" s="147"/>
      <c r="H394" s="147"/>
      <c r="I394" s="147"/>
      <c r="J394" s="147"/>
      <c r="K394" s="147"/>
    </row>
    <row r="396" spans="1:12" ht="25.5" x14ac:dyDescent="0.25">
      <c r="A396" s="79" t="s">
        <v>2</v>
      </c>
      <c r="B396" s="80" t="s">
        <v>181</v>
      </c>
      <c r="C396" s="80" t="s">
        <v>431</v>
      </c>
      <c r="D396" s="80" t="s">
        <v>419</v>
      </c>
      <c r="E396" s="81" t="s">
        <v>430</v>
      </c>
      <c r="F396" s="82"/>
      <c r="G396" s="80" t="s">
        <v>420</v>
      </c>
      <c r="H396" s="80" t="s">
        <v>421</v>
      </c>
      <c r="I396" s="80" t="s">
        <v>422</v>
      </c>
      <c r="J396" s="80" t="s">
        <v>423</v>
      </c>
      <c r="K396" s="80" t="s">
        <v>424</v>
      </c>
      <c r="L396" s="80" t="s">
        <v>154</v>
      </c>
    </row>
    <row r="397" spans="1:12" x14ac:dyDescent="0.25">
      <c r="A397" s="146">
        <v>29</v>
      </c>
      <c r="B397" s="138"/>
      <c r="C397" s="138"/>
      <c r="D397" s="83"/>
      <c r="E397" s="142" t="s">
        <v>179</v>
      </c>
      <c r="F397" s="84" t="s">
        <v>194</v>
      </c>
      <c r="G397" s="85"/>
      <c r="H397" s="85"/>
      <c r="I397" s="85"/>
      <c r="J397" s="85"/>
      <c r="K397" s="85"/>
      <c r="L397" s="86">
        <f>SUM(G397:K397)</f>
        <v>0</v>
      </c>
    </row>
    <row r="398" spans="1:12" x14ac:dyDescent="0.25">
      <c r="A398" s="146"/>
      <c r="B398" s="138"/>
      <c r="C398" s="138"/>
      <c r="D398" s="83"/>
      <c r="E398" s="143"/>
      <c r="F398" s="84" t="s">
        <v>195</v>
      </c>
      <c r="G398" s="85"/>
      <c r="H398" s="85"/>
      <c r="I398" s="85"/>
      <c r="J398" s="85"/>
      <c r="K398" s="85"/>
      <c r="L398" s="86">
        <f t="shared" ref="L398:L405" si="118">SUM(G398:K398)</f>
        <v>0</v>
      </c>
    </row>
    <row r="399" spans="1:12" x14ac:dyDescent="0.25">
      <c r="A399" s="146"/>
      <c r="B399" s="138"/>
      <c r="C399" s="138"/>
      <c r="D399" s="83"/>
      <c r="E399" s="143"/>
      <c r="F399" s="84" t="s">
        <v>196</v>
      </c>
      <c r="G399" s="85"/>
      <c r="H399" s="85"/>
      <c r="I399" s="85"/>
      <c r="J399" s="85"/>
      <c r="K399" s="85"/>
      <c r="L399" s="86">
        <f t="shared" si="118"/>
        <v>0</v>
      </c>
    </row>
    <row r="400" spans="1:12" x14ac:dyDescent="0.25">
      <c r="A400" s="146"/>
      <c r="B400" s="138"/>
      <c r="C400" s="138"/>
      <c r="D400" s="83"/>
      <c r="E400" s="144"/>
      <c r="F400" s="88" t="s">
        <v>425</v>
      </c>
      <c r="G400" s="89">
        <f t="shared" ref="G400:J400" si="119">SUM(G397:G399)</f>
        <v>0</v>
      </c>
      <c r="H400" s="89">
        <f t="shared" si="119"/>
        <v>0</v>
      </c>
      <c r="I400" s="89">
        <f t="shared" si="119"/>
        <v>0</v>
      </c>
      <c r="J400" s="89">
        <f t="shared" si="119"/>
        <v>0</v>
      </c>
      <c r="K400" s="89">
        <f>SUM(K397:K399)</f>
        <v>0</v>
      </c>
      <c r="L400" s="89">
        <f t="shared" si="118"/>
        <v>0</v>
      </c>
    </row>
    <row r="401" spans="1:12" x14ac:dyDescent="0.25">
      <c r="A401" s="146"/>
      <c r="B401" s="138"/>
      <c r="C401" s="138"/>
      <c r="D401" s="83"/>
      <c r="E401" s="142" t="s">
        <v>427</v>
      </c>
      <c r="F401" s="84" t="s">
        <v>194</v>
      </c>
      <c r="G401" s="85"/>
      <c r="H401" s="85"/>
      <c r="I401" s="85"/>
      <c r="J401" s="85"/>
      <c r="K401" s="85"/>
      <c r="L401" s="86">
        <f t="shared" si="118"/>
        <v>0</v>
      </c>
    </row>
    <row r="402" spans="1:12" x14ac:dyDescent="0.25">
      <c r="A402" s="146"/>
      <c r="B402" s="138"/>
      <c r="C402" s="138"/>
      <c r="D402" s="83"/>
      <c r="E402" s="143"/>
      <c r="F402" s="84" t="s">
        <v>195</v>
      </c>
      <c r="G402" s="85"/>
      <c r="H402" s="85"/>
      <c r="I402" s="85"/>
      <c r="J402" s="85"/>
      <c r="K402" s="85"/>
      <c r="L402" s="86">
        <f t="shared" si="118"/>
        <v>0</v>
      </c>
    </row>
    <row r="403" spans="1:12" x14ac:dyDescent="0.25">
      <c r="A403" s="146"/>
      <c r="B403" s="138"/>
      <c r="C403" s="138"/>
      <c r="D403" s="83"/>
      <c r="E403" s="143"/>
      <c r="F403" s="84" t="s">
        <v>196</v>
      </c>
      <c r="G403" s="85"/>
      <c r="H403" s="85"/>
      <c r="I403" s="85"/>
      <c r="J403" s="85"/>
      <c r="K403" s="85"/>
      <c r="L403" s="86">
        <f t="shared" si="118"/>
        <v>0</v>
      </c>
    </row>
    <row r="404" spans="1:12" x14ac:dyDescent="0.25">
      <c r="A404" s="146"/>
      <c r="B404" s="138"/>
      <c r="C404" s="138"/>
      <c r="D404" s="83"/>
      <c r="E404" s="144"/>
      <c r="F404" s="88" t="s">
        <v>426</v>
      </c>
      <c r="G404" s="89">
        <f>SUM(G401:G403)</f>
        <v>0</v>
      </c>
      <c r="H404" s="89">
        <f t="shared" ref="H404:J404" si="120">SUM(H401:H403)</f>
        <v>0</v>
      </c>
      <c r="I404" s="89">
        <f t="shared" si="120"/>
        <v>0</v>
      </c>
      <c r="J404" s="89">
        <f t="shared" si="120"/>
        <v>0</v>
      </c>
      <c r="K404" s="89">
        <f>SUM(K401:K403)</f>
        <v>0</v>
      </c>
      <c r="L404" s="89">
        <f t="shared" si="118"/>
        <v>0</v>
      </c>
    </row>
    <row r="405" spans="1:12" x14ac:dyDescent="0.25">
      <c r="A405" s="146"/>
      <c r="B405" s="138"/>
      <c r="C405" s="138"/>
      <c r="D405" s="83"/>
      <c r="E405" s="139" t="s">
        <v>428</v>
      </c>
      <c r="F405" s="139"/>
      <c r="G405" s="90">
        <f t="shared" ref="G405:K405" si="121">SUM(G400,G404)</f>
        <v>0</v>
      </c>
      <c r="H405" s="90">
        <f t="shared" si="121"/>
        <v>0</v>
      </c>
      <c r="I405" s="90">
        <f t="shared" si="121"/>
        <v>0</v>
      </c>
      <c r="J405" s="90">
        <f t="shared" si="121"/>
        <v>0</v>
      </c>
      <c r="K405" s="90">
        <f t="shared" si="121"/>
        <v>0</v>
      </c>
      <c r="L405" s="90">
        <f t="shared" si="118"/>
        <v>0</v>
      </c>
    </row>
    <row r="406" spans="1:12" x14ac:dyDescent="0.25">
      <c r="A406" s="146"/>
      <c r="B406" s="138"/>
      <c r="C406" s="138"/>
      <c r="D406" s="146" t="s">
        <v>182</v>
      </c>
      <c r="E406" s="146"/>
      <c r="F406" s="146"/>
      <c r="G406" s="147"/>
      <c r="H406" s="147"/>
      <c r="I406" s="147"/>
      <c r="J406" s="147"/>
      <c r="K406" s="147"/>
    </row>
    <row r="407" spans="1:12" x14ac:dyDescent="0.25">
      <c r="A407" s="146"/>
      <c r="B407" s="138"/>
      <c r="C407" s="138"/>
      <c r="D407" s="146" t="s">
        <v>198</v>
      </c>
      <c r="E407" s="146" t="s">
        <v>198</v>
      </c>
      <c r="F407" s="146"/>
      <c r="G407" s="147"/>
      <c r="H407" s="147"/>
      <c r="I407" s="147"/>
      <c r="J407" s="147"/>
      <c r="K407" s="147"/>
    </row>
    <row r="408" spans="1:12" x14ac:dyDescent="0.25">
      <c r="A408" s="146"/>
      <c r="B408" s="138"/>
      <c r="C408" s="138"/>
      <c r="D408" s="146" t="s">
        <v>432</v>
      </c>
      <c r="E408" s="146" t="s">
        <v>432</v>
      </c>
      <c r="F408" s="146"/>
      <c r="G408" s="147"/>
      <c r="H408" s="147"/>
      <c r="I408" s="147"/>
      <c r="J408" s="147"/>
      <c r="K408" s="147"/>
    </row>
    <row r="410" spans="1:12" ht="25.5" x14ac:dyDescent="0.25">
      <c r="A410" s="79" t="s">
        <v>2</v>
      </c>
      <c r="B410" s="80" t="s">
        <v>181</v>
      </c>
      <c r="C410" s="80" t="s">
        <v>431</v>
      </c>
      <c r="D410" s="80" t="s">
        <v>419</v>
      </c>
      <c r="E410" s="81" t="s">
        <v>430</v>
      </c>
      <c r="F410" s="82"/>
      <c r="G410" s="80" t="s">
        <v>420</v>
      </c>
      <c r="H410" s="80" t="s">
        <v>421</v>
      </c>
      <c r="I410" s="80" t="s">
        <v>422</v>
      </c>
      <c r="J410" s="80" t="s">
        <v>423</v>
      </c>
      <c r="K410" s="80" t="s">
        <v>424</v>
      </c>
      <c r="L410" s="80" t="s">
        <v>154</v>
      </c>
    </row>
    <row r="411" spans="1:12" x14ac:dyDescent="0.25">
      <c r="A411" s="146">
        <v>30</v>
      </c>
      <c r="B411" s="138"/>
      <c r="C411" s="138"/>
      <c r="D411" s="83"/>
      <c r="E411" s="142" t="s">
        <v>179</v>
      </c>
      <c r="F411" s="84" t="s">
        <v>194</v>
      </c>
      <c r="G411" s="85"/>
      <c r="H411" s="85"/>
      <c r="I411" s="85"/>
      <c r="J411" s="85"/>
      <c r="K411" s="85"/>
      <c r="L411" s="86">
        <f>SUM(G411:K411)</f>
        <v>0</v>
      </c>
    </row>
    <row r="412" spans="1:12" x14ac:dyDescent="0.25">
      <c r="A412" s="146"/>
      <c r="B412" s="138"/>
      <c r="C412" s="138"/>
      <c r="D412" s="83"/>
      <c r="E412" s="143"/>
      <c r="F412" s="84" t="s">
        <v>195</v>
      </c>
      <c r="G412" s="85"/>
      <c r="H412" s="85"/>
      <c r="I412" s="85"/>
      <c r="J412" s="85"/>
      <c r="K412" s="85"/>
      <c r="L412" s="86">
        <f t="shared" ref="L412:L419" si="122">SUM(G412:K412)</f>
        <v>0</v>
      </c>
    </row>
    <row r="413" spans="1:12" x14ac:dyDescent="0.25">
      <c r="A413" s="146"/>
      <c r="B413" s="138"/>
      <c r="C413" s="138"/>
      <c r="D413" s="83"/>
      <c r="E413" s="143"/>
      <c r="F413" s="84" t="s">
        <v>196</v>
      </c>
      <c r="G413" s="85"/>
      <c r="H413" s="85"/>
      <c r="I413" s="85"/>
      <c r="J413" s="85"/>
      <c r="K413" s="85"/>
      <c r="L413" s="86">
        <f t="shared" si="122"/>
        <v>0</v>
      </c>
    </row>
    <row r="414" spans="1:12" x14ac:dyDescent="0.25">
      <c r="A414" s="146"/>
      <c r="B414" s="138"/>
      <c r="C414" s="138"/>
      <c r="D414" s="83"/>
      <c r="E414" s="144"/>
      <c r="F414" s="88" t="s">
        <v>425</v>
      </c>
      <c r="G414" s="89">
        <f t="shared" ref="G414:J414" si="123">SUM(G411:G413)</f>
        <v>0</v>
      </c>
      <c r="H414" s="89">
        <f t="shared" si="123"/>
        <v>0</v>
      </c>
      <c r="I414" s="89">
        <f t="shared" si="123"/>
        <v>0</v>
      </c>
      <c r="J414" s="89">
        <f t="shared" si="123"/>
        <v>0</v>
      </c>
      <c r="K414" s="89">
        <f>SUM(K411:K413)</f>
        <v>0</v>
      </c>
      <c r="L414" s="89">
        <f t="shared" si="122"/>
        <v>0</v>
      </c>
    </row>
    <row r="415" spans="1:12" x14ac:dyDescent="0.25">
      <c r="A415" s="146"/>
      <c r="B415" s="138"/>
      <c r="C415" s="138"/>
      <c r="D415" s="83"/>
      <c r="E415" s="142" t="s">
        <v>427</v>
      </c>
      <c r="F415" s="84" t="s">
        <v>194</v>
      </c>
      <c r="G415" s="85"/>
      <c r="H415" s="85"/>
      <c r="I415" s="85"/>
      <c r="J415" s="85"/>
      <c r="K415" s="85"/>
      <c r="L415" s="86">
        <f t="shared" si="122"/>
        <v>0</v>
      </c>
    </row>
    <row r="416" spans="1:12" x14ac:dyDescent="0.25">
      <c r="A416" s="146"/>
      <c r="B416" s="138"/>
      <c r="C416" s="138"/>
      <c r="D416" s="83"/>
      <c r="E416" s="143"/>
      <c r="F416" s="84" t="s">
        <v>195</v>
      </c>
      <c r="G416" s="85"/>
      <c r="H416" s="85"/>
      <c r="I416" s="85"/>
      <c r="J416" s="85"/>
      <c r="K416" s="85"/>
      <c r="L416" s="86">
        <f t="shared" si="122"/>
        <v>0</v>
      </c>
    </row>
    <row r="417" spans="1:12" x14ac:dyDescent="0.25">
      <c r="A417" s="146"/>
      <c r="B417" s="138"/>
      <c r="C417" s="138"/>
      <c r="D417" s="83"/>
      <c r="E417" s="143"/>
      <c r="F417" s="84" t="s">
        <v>196</v>
      </c>
      <c r="G417" s="85"/>
      <c r="H417" s="85"/>
      <c r="I417" s="85"/>
      <c r="J417" s="85"/>
      <c r="K417" s="85"/>
      <c r="L417" s="86">
        <f t="shared" si="122"/>
        <v>0</v>
      </c>
    </row>
    <row r="418" spans="1:12" x14ac:dyDescent="0.25">
      <c r="A418" s="146"/>
      <c r="B418" s="138"/>
      <c r="C418" s="138"/>
      <c r="D418" s="83"/>
      <c r="E418" s="144"/>
      <c r="F418" s="88" t="s">
        <v>426</v>
      </c>
      <c r="G418" s="89">
        <f>SUM(G415:G417)</f>
        <v>0</v>
      </c>
      <c r="H418" s="89">
        <f t="shared" ref="H418:J418" si="124">SUM(H415:H417)</f>
        <v>0</v>
      </c>
      <c r="I418" s="89">
        <f t="shared" si="124"/>
        <v>0</v>
      </c>
      <c r="J418" s="89">
        <f t="shared" si="124"/>
        <v>0</v>
      </c>
      <c r="K418" s="89">
        <f>SUM(K415:K417)</f>
        <v>0</v>
      </c>
      <c r="L418" s="89">
        <f t="shared" si="122"/>
        <v>0</v>
      </c>
    </row>
    <row r="419" spans="1:12" x14ac:dyDescent="0.25">
      <c r="A419" s="146"/>
      <c r="B419" s="138"/>
      <c r="C419" s="138"/>
      <c r="D419" s="83"/>
      <c r="E419" s="139" t="s">
        <v>428</v>
      </c>
      <c r="F419" s="139"/>
      <c r="G419" s="90">
        <f t="shared" ref="G419:K419" si="125">SUM(G414,G418)</f>
        <v>0</v>
      </c>
      <c r="H419" s="90">
        <f t="shared" si="125"/>
        <v>0</v>
      </c>
      <c r="I419" s="90">
        <f t="shared" si="125"/>
        <v>0</v>
      </c>
      <c r="J419" s="90">
        <f t="shared" si="125"/>
        <v>0</v>
      </c>
      <c r="K419" s="90">
        <f t="shared" si="125"/>
        <v>0</v>
      </c>
      <c r="L419" s="90">
        <f t="shared" si="122"/>
        <v>0</v>
      </c>
    </row>
    <row r="420" spans="1:12" x14ac:dyDescent="0.25">
      <c r="A420" s="146"/>
      <c r="B420" s="138"/>
      <c r="C420" s="138"/>
      <c r="D420" s="146" t="s">
        <v>182</v>
      </c>
      <c r="E420" s="146"/>
      <c r="F420" s="146"/>
      <c r="G420" s="147"/>
      <c r="H420" s="147"/>
      <c r="I420" s="147"/>
      <c r="J420" s="147"/>
      <c r="K420" s="147"/>
    </row>
    <row r="421" spans="1:12" x14ac:dyDescent="0.25">
      <c r="A421" s="146"/>
      <c r="B421" s="138"/>
      <c r="C421" s="138"/>
      <c r="D421" s="146" t="s">
        <v>198</v>
      </c>
      <c r="E421" s="146" t="s">
        <v>198</v>
      </c>
      <c r="F421" s="146"/>
      <c r="G421" s="147"/>
      <c r="H421" s="147"/>
      <c r="I421" s="147"/>
      <c r="J421" s="147"/>
      <c r="K421" s="147"/>
    </row>
    <row r="422" spans="1:12" x14ac:dyDescent="0.25">
      <c r="A422" s="146"/>
      <c r="B422" s="138"/>
      <c r="C422" s="138"/>
      <c r="D422" s="146" t="s">
        <v>432</v>
      </c>
      <c r="E422" s="146" t="s">
        <v>432</v>
      </c>
      <c r="F422" s="146"/>
      <c r="G422" s="147"/>
      <c r="H422" s="147"/>
      <c r="I422" s="147"/>
      <c r="J422" s="147"/>
      <c r="K422" s="147"/>
    </row>
  </sheetData>
  <sheetProtection password="CB51" sheet="1" objects="1" scenarios="1" formatColumns="0" formatRows="0" selectLockedCells="1"/>
  <mergeCells count="364">
    <mergeCell ref="G420:K420"/>
    <mergeCell ref="D421:F421"/>
    <mergeCell ref="G421:K421"/>
    <mergeCell ref="D422:F422"/>
    <mergeCell ref="G422:K422"/>
    <mergeCell ref="A411:A422"/>
    <mergeCell ref="B411:B422"/>
    <mergeCell ref="C411:C422"/>
    <mergeCell ref="E411:E414"/>
    <mergeCell ref="E415:E418"/>
    <mergeCell ref="E419:F419"/>
    <mergeCell ref="D420:F420"/>
    <mergeCell ref="G406:K406"/>
    <mergeCell ref="D407:F407"/>
    <mergeCell ref="G407:K407"/>
    <mergeCell ref="D408:F408"/>
    <mergeCell ref="G408:K408"/>
    <mergeCell ref="G392:K392"/>
    <mergeCell ref="D393:F393"/>
    <mergeCell ref="G393:K393"/>
    <mergeCell ref="D394:F394"/>
    <mergeCell ref="G394:K394"/>
    <mergeCell ref="A397:A408"/>
    <mergeCell ref="B397:B408"/>
    <mergeCell ref="C397:C408"/>
    <mergeCell ref="E397:E400"/>
    <mergeCell ref="E401:E404"/>
    <mergeCell ref="A383:A394"/>
    <mergeCell ref="B383:B394"/>
    <mergeCell ref="C383:C394"/>
    <mergeCell ref="E383:E386"/>
    <mergeCell ref="E387:E390"/>
    <mergeCell ref="E391:F391"/>
    <mergeCell ref="D392:F392"/>
    <mergeCell ref="E405:F405"/>
    <mergeCell ref="D406:F406"/>
    <mergeCell ref="G378:K378"/>
    <mergeCell ref="D379:F379"/>
    <mergeCell ref="G379:K379"/>
    <mergeCell ref="D380:F380"/>
    <mergeCell ref="G380:K380"/>
    <mergeCell ref="G364:K364"/>
    <mergeCell ref="D365:F365"/>
    <mergeCell ref="G365:K365"/>
    <mergeCell ref="D366:F366"/>
    <mergeCell ref="G366:K366"/>
    <mergeCell ref="A369:A380"/>
    <mergeCell ref="B369:B380"/>
    <mergeCell ref="C369:C380"/>
    <mergeCell ref="E369:E372"/>
    <mergeCell ref="E373:E376"/>
    <mergeCell ref="A355:A366"/>
    <mergeCell ref="B355:B366"/>
    <mergeCell ref="C355:C366"/>
    <mergeCell ref="E355:E358"/>
    <mergeCell ref="E359:E362"/>
    <mergeCell ref="E363:F363"/>
    <mergeCell ref="D364:F364"/>
    <mergeCell ref="E377:F377"/>
    <mergeCell ref="D378:F378"/>
    <mergeCell ref="G350:K350"/>
    <mergeCell ref="D351:F351"/>
    <mergeCell ref="G351:K351"/>
    <mergeCell ref="D352:F352"/>
    <mergeCell ref="G352:K352"/>
    <mergeCell ref="G336:K336"/>
    <mergeCell ref="D337:F337"/>
    <mergeCell ref="G337:K337"/>
    <mergeCell ref="D338:F338"/>
    <mergeCell ref="G338:K338"/>
    <mergeCell ref="A341:A352"/>
    <mergeCell ref="B341:B352"/>
    <mergeCell ref="C341:C352"/>
    <mergeCell ref="E341:E344"/>
    <mergeCell ref="E345:E348"/>
    <mergeCell ref="A327:A338"/>
    <mergeCell ref="B327:B338"/>
    <mergeCell ref="C327:C338"/>
    <mergeCell ref="E327:E330"/>
    <mergeCell ref="E331:E334"/>
    <mergeCell ref="E335:F335"/>
    <mergeCell ref="D336:F336"/>
    <mergeCell ref="E349:F349"/>
    <mergeCell ref="D350:F350"/>
    <mergeCell ref="G322:K322"/>
    <mergeCell ref="D323:F323"/>
    <mergeCell ref="G323:K323"/>
    <mergeCell ref="D324:F324"/>
    <mergeCell ref="G324:K324"/>
    <mergeCell ref="G308:K308"/>
    <mergeCell ref="D309:F309"/>
    <mergeCell ref="G309:K309"/>
    <mergeCell ref="D310:F310"/>
    <mergeCell ref="G310:K310"/>
    <mergeCell ref="A313:A324"/>
    <mergeCell ref="B313:B324"/>
    <mergeCell ref="C313:C324"/>
    <mergeCell ref="E313:E316"/>
    <mergeCell ref="E317:E320"/>
    <mergeCell ref="A299:A310"/>
    <mergeCell ref="B299:B310"/>
    <mergeCell ref="C299:C310"/>
    <mergeCell ref="E299:E302"/>
    <mergeCell ref="E303:E306"/>
    <mergeCell ref="E307:F307"/>
    <mergeCell ref="D308:F308"/>
    <mergeCell ref="E321:F321"/>
    <mergeCell ref="D322:F322"/>
    <mergeCell ref="G294:K294"/>
    <mergeCell ref="D295:F295"/>
    <mergeCell ref="G295:K295"/>
    <mergeCell ref="D296:F296"/>
    <mergeCell ref="G296:K296"/>
    <mergeCell ref="G280:K280"/>
    <mergeCell ref="D281:F281"/>
    <mergeCell ref="G281:K281"/>
    <mergeCell ref="D282:F282"/>
    <mergeCell ref="G282:K282"/>
    <mergeCell ref="A285:A296"/>
    <mergeCell ref="B285:B296"/>
    <mergeCell ref="C285:C296"/>
    <mergeCell ref="E285:E288"/>
    <mergeCell ref="E289:E292"/>
    <mergeCell ref="A271:A282"/>
    <mergeCell ref="B271:B282"/>
    <mergeCell ref="C271:C282"/>
    <mergeCell ref="E271:E274"/>
    <mergeCell ref="E275:E278"/>
    <mergeCell ref="E279:F279"/>
    <mergeCell ref="D280:F280"/>
    <mergeCell ref="E293:F293"/>
    <mergeCell ref="D294:F294"/>
    <mergeCell ref="G266:K266"/>
    <mergeCell ref="D267:F267"/>
    <mergeCell ref="G267:K267"/>
    <mergeCell ref="D268:F268"/>
    <mergeCell ref="G268:K268"/>
    <mergeCell ref="G252:K252"/>
    <mergeCell ref="D253:F253"/>
    <mergeCell ref="G253:K253"/>
    <mergeCell ref="D254:F254"/>
    <mergeCell ref="G254:K254"/>
    <mergeCell ref="A257:A268"/>
    <mergeCell ref="B257:B268"/>
    <mergeCell ref="C257:C268"/>
    <mergeCell ref="E257:E260"/>
    <mergeCell ref="E261:E264"/>
    <mergeCell ref="A243:A254"/>
    <mergeCell ref="B243:B254"/>
    <mergeCell ref="C243:C254"/>
    <mergeCell ref="E243:E246"/>
    <mergeCell ref="E247:E250"/>
    <mergeCell ref="E251:F251"/>
    <mergeCell ref="D252:F252"/>
    <mergeCell ref="E265:F265"/>
    <mergeCell ref="D266:F266"/>
    <mergeCell ref="G238:K238"/>
    <mergeCell ref="D239:F239"/>
    <mergeCell ref="G239:K239"/>
    <mergeCell ref="D240:F240"/>
    <mergeCell ref="G240:K240"/>
    <mergeCell ref="G224:K224"/>
    <mergeCell ref="D225:F225"/>
    <mergeCell ref="G225:K225"/>
    <mergeCell ref="D226:F226"/>
    <mergeCell ref="G226:K226"/>
    <mergeCell ref="A229:A240"/>
    <mergeCell ref="B229:B240"/>
    <mergeCell ref="C229:C240"/>
    <mergeCell ref="E229:E232"/>
    <mergeCell ref="E233:E236"/>
    <mergeCell ref="A215:A226"/>
    <mergeCell ref="B215:B226"/>
    <mergeCell ref="C215:C226"/>
    <mergeCell ref="E215:E218"/>
    <mergeCell ref="E219:E222"/>
    <mergeCell ref="E223:F223"/>
    <mergeCell ref="D224:F224"/>
    <mergeCell ref="E237:F237"/>
    <mergeCell ref="D238:F238"/>
    <mergeCell ref="G210:K210"/>
    <mergeCell ref="D211:F211"/>
    <mergeCell ref="G211:K211"/>
    <mergeCell ref="D212:F212"/>
    <mergeCell ref="G212:K212"/>
    <mergeCell ref="G196:K196"/>
    <mergeCell ref="D197:F197"/>
    <mergeCell ref="G197:K197"/>
    <mergeCell ref="D198:F198"/>
    <mergeCell ref="G198:K198"/>
    <mergeCell ref="A201:A212"/>
    <mergeCell ref="B201:B212"/>
    <mergeCell ref="C201:C212"/>
    <mergeCell ref="E201:E204"/>
    <mergeCell ref="E205:E208"/>
    <mergeCell ref="A187:A198"/>
    <mergeCell ref="B187:B198"/>
    <mergeCell ref="C187:C198"/>
    <mergeCell ref="E187:E190"/>
    <mergeCell ref="E191:E194"/>
    <mergeCell ref="E195:F195"/>
    <mergeCell ref="D196:F196"/>
    <mergeCell ref="E209:F209"/>
    <mergeCell ref="D210:F210"/>
    <mergeCell ref="G182:K182"/>
    <mergeCell ref="D183:F183"/>
    <mergeCell ref="G183:K183"/>
    <mergeCell ref="D184:F184"/>
    <mergeCell ref="G184:K184"/>
    <mergeCell ref="G168:K168"/>
    <mergeCell ref="D169:F169"/>
    <mergeCell ref="G169:K169"/>
    <mergeCell ref="D170:F170"/>
    <mergeCell ref="G170:K170"/>
    <mergeCell ref="A173:A184"/>
    <mergeCell ref="B173:B184"/>
    <mergeCell ref="C173:C184"/>
    <mergeCell ref="E173:E176"/>
    <mergeCell ref="E177:E180"/>
    <mergeCell ref="A159:A170"/>
    <mergeCell ref="B159:B170"/>
    <mergeCell ref="C159:C170"/>
    <mergeCell ref="E159:E162"/>
    <mergeCell ref="E163:E166"/>
    <mergeCell ref="E167:F167"/>
    <mergeCell ref="D168:F168"/>
    <mergeCell ref="E181:F181"/>
    <mergeCell ref="D182:F182"/>
    <mergeCell ref="G154:K154"/>
    <mergeCell ref="D155:F155"/>
    <mergeCell ref="G155:K155"/>
    <mergeCell ref="D156:F156"/>
    <mergeCell ref="G156:K156"/>
    <mergeCell ref="G140:K140"/>
    <mergeCell ref="D141:F141"/>
    <mergeCell ref="G141:K141"/>
    <mergeCell ref="D142:F142"/>
    <mergeCell ref="G142:K142"/>
    <mergeCell ref="A145:A156"/>
    <mergeCell ref="B145:B156"/>
    <mergeCell ref="C145:C156"/>
    <mergeCell ref="E145:E148"/>
    <mergeCell ref="E149:E152"/>
    <mergeCell ref="A131:A142"/>
    <mergeCell ref="B131:B142"/>
    <mergeCell ref="C131:C142"/>
    <mergeCell ref="E131:E134"/>
    <mergeCell ref="E135:E138"/>
    <mergeCell ref="E139:F139"/>
    <mergeCell ref="D140:F140"/>
    <mergeCell ref="E153:F153"/>
    <mergeCell ref="D154:F154"/>
    <mergeCell ref="G126:K126"/>
    <mergeCell ref="D127:F127"/>
    <mergeCell ref="G127:K127"/>
    <mergeCell ref="D128:F128"/>
    <mergeCell ref="G128:K128"/>
    <mergeCell ref="G112:K112"/>
    <mergeCell ref="D113:F113"/>
    <mergeCell ref="G113:K113"/>
    <mergeCell ref="D114:F114"/>
    <mergeCell ref="G114:K114"/>
    <mergeCell ref="A117:A128"/>
    <mergeCell ref="B117:B128"/>
    <mergeCell ref="C117:C128"/>
    <mergeCell ref="E117:E120"/>
    <mergeCell ref="E121:E124"/>
    <mergeCell ref="A103:A114"/>
    <mergeCell ref="B103:B114"/>
    <mergeCell ref="C103:C114"/>
    <mergeCell ref="E103:E106"/>
    <mergeCell ref="E107:E110"/>
    <mergeCell ref="E111:F111"/>
    <mergeCell ref="D112:F112"/>
    <mergeCell ref="E125:F125"/>
    <mergeCell ref="D126:F126"/>
    <mergeCell ref="G98:K98"/>
    <mergeCell ref="D99:F99"/>
    <mergeCell ref="G99:K99"/>
    <mergeCell ref="D100:F100"/>
    <mergeCell ref="G100:K100"/>
    <mergeCell ref="G84:K84"/>
    <mergeCell ref="D85:F85"/>
    <mergeCell ref="G85:K85"/>
    <mergeCell ref="D86:F86"/>
    <mergeCell ref="G86:K86"/>
    <mergeCell ref="A89:A100"/>
    <mergeCell ref="B89:B100"/>
    <mergeCell ref="C89:C100"/>
    <mergeCell ref="E89:E92"/>
    <mergeCell ref="E93:E96"/>
    <mergeCell ref="A75:A86"/>
    <mergeCell ref="B75:B86"/>
    <mergeCell ref="C75:C86"/>
    <mergeCell ref="E75:E78"/>
    <mergeCell ref="E79:E82"/>
    <mergeCell ref="E83:F83"/>
    <mergeCell ref="D84:F84"/>
    <mergeCell ref="E97:F97"/>
    <mergeCell ref="D98:F98"/>
    <mergeCell ref="G70:K70"/>
    <mergeCell ref="D71:F71"/>
    <mergeCell ref="G71:K71"/>
    <mergeCell ref="D72:F72"/>
    <mergeCell ref="G72:K72"/>
    <mergeCell ref="G56:K56"/>
    <mergeCell ref="D57:F57"/>
    <mergeCell ref="G57:K57"/>
    <mergeCell ref="D58:F58"/>
    <mergeCell ref="G58:K58"/>
    <mergeCell ref="A61:A72"/>
    <mergeCell ref="B61:B72"/>
    <mergeCell ref="C61:C72"/>
    <mergeCell ref="E61:E64"/>
    <mergeCell ref="E65:E68"/>
    <mergeCell ref="A47:A58"/>
    <mergeCell ref="B47:B58"/>
    <mergeCell ref="C47:C58"/>
    <mergeCell ref="E47:E50"/>
    <mergeCell ref="E51:E54"/>
    <mergeCell ref="E55:F55"/>
    <mergeCell ref="D56:F56"/>
    <mergeCell ref="E69:F69"/>
    <mergeCell ref="D70:F70"/>
    <mergeCell ref="G42:K42"/>
    <mergeCell ref="D43:F43"/>
    <mergeCell ref="G43:K43"/>
    <mergeCell ref="D44:F44"/>
    <mergeCell ref="G44:K44"/>
    <mergeCell ref="G28:K28"/>
    <mergeCell ref="D29:F29"/>
    <mergeCell ref="G29:K29"/>
    <mergeCell ref="D30:F30"/>
    <mergeCell ref="G30:K30"/>
    <mergeCell ref="A33:A44"/>
    <mergeCell ref="B33:B44"/>
    <mergeCell ref="C33:C44"/>
    <mergeCell ref="E33:E36"/>
    <mergeCell ref="E37:E40"/>
    <mergeCell ref="A19:A30"/>
    <mergeCell ref="B19:B30"/>
    <mergeCell ref="C19:C30"/>
    <mergeCell ref="E19:E22"/>
    <mergeCell ref="E23:E26"/>
    <mergeCell ref="E27:F27"/>
    <mergeCell ref="D28:F28"/>
    <mergeCell ref="E41:F41"/>
    <mergeCell ref="D42:F42"/>
    <mergeCell ref="D14:F14"/>
    <mergeCell ref="G14:K14"/>
    <mergeCell ref="D15:F15"/>
    <mergeCell ref="G15:K15"/>
    <mergeCell ref="D16:F16"/>
    <mergeCell ref="G16:K16"/>
    <mergeCell ref="X4:Y4"/>
    <mergeCell ref="A5:A16"/>
    <mergeCell ref="B5:B16"/>
    <mergeCell ref="C5:C16"/>
    <mergeCell ref="E5:E8"/>
    <mergeCell ref="X5:X8"/>
    <mergeCell ref="E9:E12"/>
    <mergeCell ref="X9:X12"/>
    <mergeCell ref="E13:F13"/>
    <mergeCell ref="X13:Y13"/>
  </mergeCells>
  <dataValidations count="1">
    <dataValidation type="list" allowBlank="1" showInputMessage="1" showErrorMessage="1" sqref="G14:K16 G378:K380 G406:K408 G392:K394 G28:K30 G42:K44 G56:K58 G70:K72 G84:K86 G98:K100 G112:K114 G126:K128 G140:K142 G154:K156 G168:K170 G182:K184 G196:K198 G210:K212 G224:K226 G238:K240 G252:K254 G266:K268 G280:K282 G294:K296 G308:K310 G322:K324 G336:K338 G350:K352 G364:K366 G420:K422">
      <formula1>YesNo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224"/>
  <sheetViews>
    <sheetView workbookViewId="0">
      <selection activeCell="K9" sqref="K9"/>
    </sheetView>
  </sheetViews>
  <sheetFormatPr defaultColWidth="8.85546875" defaultRowHeight="12.75" x14ac:dyDescent="0.2"/>
  <cols>
    <col min="1" max="1" width="31" style="48" customWidth="1"/>
    <col min="2" max="2" width="8.85546875" style="51"/>
    <col min="3" max="3" width="55.28515625" style="51" customWidth="1"/>
    <col min="4" max="16384" width="8.85546875" style="51"/>
  </cols>
  <sheetData>
    <row r="1" spans="1:16384" x14ac:dyDescent="0.2">
      <c r="A1" s="57" t="s">
        <v>199</v>
      </c>
      <c r="P1" s="67" t="s">
        <v>183</v>
      </c>
    </row>
    <row r="2" spans="1:16384" x14ac:dyDescent="0.2">
      <c r="P2" s="67" t="s">
        <v>2</v>
      </c>
    </row>
    <row r="3" spans="1:16384" s="52" customFormat="1" x14ac:dyDescent="0.2">
      <c r="A3" s="55" t="s">
        <v>197</v>
      </c>
      <c r="C3" s="53" t="s">
        <v>195</v>
      </c>
      <c r="E3" s="47" t="s">
        <v>194</v>
      </c>
    </row>
    <row r="4" spans="1:16384" s="52" customFormat="1" x14ac:dyDescent="0.2">
      <c r="A4" s="47"/>
      <c r="B4" s="47"/>
      <c r="C4" s="54" t="s">
        <v>415</v>
      </c>
      <c r="D4" s="47"/>
      <c r="E4" s="54" t="s">
        <v>416</v>
      </c>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c r="KK4" s="47"/>
      <c r="KL4" s="47"/>
      <c r="KM4" s="47"/>
      <c r="KN4" s="47"/>
      <c r="KO4" s="47"/>
      <c r="KP4" s="47"/>
      <c r="KQ4" s="47"/>
      <c r="KR4" s="47"/>
      <c r="KS4" s="47"/>
      <c r="KT4" s="47"/>
      <c r="KU4" s="47"/>
      <c r="KV4" s="47"/>
      <c r="KW4" s="47"/>
      <c r="KX4" s="47"/>
      <c r="KY4" s="47"/>
      <c r="KZ4" s="47"/>
      <c r="LA4" s="47"/>
      <c r="LB4" s="47"/>
      <c r="LC4" s="47"/>
      <c r="LD4" s="47"/>
      <c r="LE4" s="47"/>
      <c r="LF4" s="47"/>
      <c r="LG4" s="47"/>
      <c r="LH4" s="47"/>
      <c r="LI4" s="47"/>
      <c r="LJ4" s="47"/>
      <c r="LK4" s="47"/>
      <c r="LL4" s="47"/>
      <c r="LM4" s="47"/>
      <c r="LN4" s="47"/>
      <c r="LO4" s="47"/>
      <c r="LP4" s="47"/>
      <c r="LQ4" s="47"/>
      <c r="LR4" s="47"/>
      <c r="LS4" s="47"/>
      <c r="LT4" s="47"/>
      <c r="LU4" s="47"/>
      <c r="LV4" s="47"/>
      <c r="LW4" s="47"/>
      <c r="LX4" s="47"/>
      <c r="LY4" s="47"/>
      <c r="LZ4" s="47"/>
      <c r="MA4" s="47"/>
      <c r="MB4" s="47"/>
      <c r="MC4" s="47"/>
      <c r="MD4" s="47"/>
      <c r="ME4" s="47"/>
      <c r="MF4" s="47"/>
      <c r="MG4" s="47"/>
      <c r="MH4" s="47"/>
      <c r="MI4" s="47"/>
      <c r="MJ4" s="47"/>
      <c r="MK4" s="47"/>
      <c r="ML4" s="47"/>
      <c r="MM4" s="47"/>
      <c r="MN4" s="47"/>
      <c r="MO4" s="47"/>
      <c r="MP4" s="47"/>
      <c r="MQ4" s="47"/>
      <c r="MR4" s="47"/>
      <c r="MS4" s="47"/>
      <c r="MT4" s="47"/>
      <c r="MU4" s="47"/>
      <c r="MV4" s="47"/>
      <c r="MW4" s="47"/>
      <c r="MX4" s="47"/>
      <c r="MY4" s="47"/>
      <c r="MZ4" s="47"/>
      <c r="NA4" s="47"/>
      <c r="NB4" s="47"/>
      <c r="NC4" s="47"/>
      <c r="ND4" s="47"/>
      <c r="NE4" s="47"/>
      <c r="NF4" s="47"/>
      <c r="NG4" s="47"/>
      <c r="NH4" s="47"/>
      <c r="NI4" s="47"/>
      <c r="NJ4" s="47"/>
      <c r="NK4" s="47"/>
      <c r="NL4" s="47"/>
      <c r="NM4" s="47"/>
      <c r="NN4" s="47"/>
      <c r="NO4" s="47"/>
      <c r="NP4" s="47"/>
      <c r="NQ4" s="47"/>
      <c r="NR4" s="47"/>
      <c r="NS4" s="47"/>
      <c r="NT4" s="47"/>
      <c r="NU4" s="47"/>
      <c r="NV4" s="47"/>
      <c r="NW4" s="47"/>
      <c r="NX4" s="47"/>
      <c r="NY4" s="47"/>
      <c r="NZ4" s="47"/>
      <c r="OA4" s="47"/>
      <c r="OB4" s="47"/>
      <c r="OC4" s="47"/>
      <c r="OD4" s="47"/>
      <c r="OE4" s="47"/>
      <c r="OF4" s="47"/>
      <c r="OG4" s="47"/>
      <c r="OH4" s="47"/>
      <c r="OI4" s="47"/>
      <c r="OJ4" s="47"/>
      <c r="OK4" s="47"/>
      <c r="OL4" s="47"/>
      <c r="OM4" s="47"/>
      <c r="ON4" s="47"/>
      <c r="OO4" s="47"/>
      <c r="OP4" s="47"/>
      <c r="OQ4" s="47"/>
      <c r="OR4" s="47"/>
      <c r="OS4" s="47"/>
      <c r="OT4" s="47"/>
      <c r="OU4" s="47"/>
      <c r="OV4" s="47"/>
      <c r="OW4" s="47"/>
      <c r="OX4" s="47"/>
      <c r="OY4" s="47"/>
      <c r="OZ4" s="47"/>
      <c r="PA4" s="47"/>
      <c r="PB4" s="47"/>
      <c r="PC4" s="47"/>
      <c r="PD4" s="47"/>
      <c r="PE4" s="47"/>
      <c r="PF4" s="47"/>
      <c r="PG4" s="47"/>
      <c r="PH4" s="47"/>
      <c r="PI4" s="47"/>
      <c r="PJ4" s="47"/>
      <c r="PK4" s="47"/>
      <c r="PL4" s="47"/>
      <c r="PM4" s="47"/>
      <c r="PN4" s="47"/>
      <c r="PO4" s="47"/>
      <c r="PP4" s="47"/>
      <c r="PQ4" s="47"/>
      <c r="PR4" s="47"/>
      <c r="PS4" s="47"/>
      <c r="PT4" s="47"/>
      <c r="PU4" s="47"/>
      <c r="PV4" s="47"/>
      <c r="PW4" s="47"/>
      <c r="PX4" s="47"/>
      <c r="PY4" s="47"/>
      <c r="PZ4" s="47"/>
      <c r="QA4" s="47"/>
      <c r="QB4" s="47"/>
      <c r="QC4" s="47"/>
      <c r="QD4" s="47"/>
      <c r="QE4" s="47"/>
      <c r="QF4" s="47"/>
      <c r="QG4" s="47"/>
      <c r="QH4" s="47"/>
      <c r="QI4" s="47"/>
      <c r="QJ4" s="47"/>
      <c r="QK4" s="47"/>
      <c r="QL4" s="47"/>
      <c r="QM4" s="47"/>
      <c r="QN4" s="47"/>
      <c r="QO4" s="47"/>
      <c r="QP4" s="47"/>
      <c r="QQ4" s="47"/>
      <c r="QR4" s="47"/>
      <c r="QS4" s="47"/>
      <c r="QT4" s="47"/>
      <c r="QU4" s="47"/>
      <c r="QV4" s="47"/>
      <c r="QW4" s="47"/>
      <c r="QX4" s="47"/>
      <c r="QY4" s="47"/>
      <c r="QZ4" s="47"/>
      <c r="RA4" s="47"/>
      <c r="RB4" s="47"/>
      <c r="RC4" s="47"/>
      <c r="RD4" s="47"/>
      <c r="RE4" s="47"/>
      <c r="RF4" s="47"/>
      <c r="RG4" s="47"/>
      <c r="RH4" s="47"/>
      <c r="RI4" s="47"/>
      <c r="RJ4" s="47"/>
      <c r="RK4" s="47"/>
      <c r="RL4" s="47"/>
      <c r="RM4" s="47"/>
      <c r="RN4" s="47"/>
      <c r="RO4" s="47"/>
      <c r="RP4" s="47"/>
      <c r="RQ4" s="47"/>
      <c r="RR4" s="47"/>
      <c r="RS4" s="47"/>
      <c r="RT4" s="47"/>
      <c r="RU4" s="47"/>
      <c r="RV4" s="47"/>
      <c r="RW4" s="47"/>
      <c r="RX4" s="47"/>
      <c r="RY4" s="47"/>
      <c r="RZ4" s="47"/>
      <c r="SA4" s="47"/>
      <c r="SB4" s="47"/>
      <c r="SC4" s="47"/>
      <c r="SD4" s="47"/>
      <c r="SE4" s="47"/>
      <c r="SF4" s="47"/>
      <c r="SG4" s="47"/>
      <c r="SH4" s="47"/>
      <c r="SI4" s="47"/>
      <c r="SJ4" s="47"/>
      <c r="SK4" s="47"/>
      <c r="SL4" s="47"/>
      <c r="SM4" s="47"/>
      <c r="SN4" s="47"/>
      <c r="SO4" s="47"/>
      <c r="SP4" s="47"/>
      <c r="SQ4" s="47"/>
      <c r="SR4" s="47"/>
      <c r="SS4" s="47"/>
      <c r="ST4" s="47"/>
      <c r="SU4" s="47"/>
      <c r="SV4" s="47"/>
      <c r="SW4" s="47"/>
      <c r="SX4" s="47"/>
      <c r="SY4" s="47"/>
      <c r="SZ4" s="47"/>
      <c r="TA4" s="47"/>
      <c r="TB4" s="47"/>
      <c r="TC4" s="47"/>
      <c r="TD4" s="47"/>
      <c r="TE4" s="47"/>
      <c r="TF4" s="47"/>
      <c r="TG4" s="47"/>
      <c r="TH4" s="47"/>
      <c r="TI4" s="47"/>
      <c r="TJ4" s="47"/>
      <c r="TK4" s="47"/>
      <c r="TL4" s="47"/>
      <c r="TM4" s="47"/>
      <c r="TN4" s="47"/>
      <c r="TO4" s="47"/>
      <c r="TP4" s="47"/>
      <c r="TQ4" s="47"/>
      <c r="TR4" s="47"/>
      <c r="TS4" s="47"/>
      <c r="TT4" s="47"/>
      <c r="TU4" s="47"/>
      <c r="TV4" s="47"/>
      <c r="TW4" s="47"/>
      <c r="TX4" s="47"/>
      <c r="TY4" s="47"/>
      <c r="TZ4" s="47"/>
      <c r="UA4" s="47"/>
      <c r="UB4" s="47"/>
      <c r="UC4" s="47"/>
      <c r="UD4" s="47"/>
      <c r="UE4" s="47"/>
      <c r="UF4" s="47"/>
      <c r="UG4" s="47"/>
      <c r="UH4" s="47"/>
      <c r="UI4" s="47"/>
      <c r="UJ4" s="47"/>
      <c r="UK4" s="47"/>
      <c r="UL4" s="47"/>
      <c r="UM4" s="47"/>
      <c r="UN4" s="47"/>
      <c r="UO4" s="47"/>
      <c r="UP4" s="47"/>
      <c r="UQ4" s="47"/>
      <c r="UR4" s="47"/>
      <c r="US4" s="47"/>
      <c r="UT4" s="47"/>
      <c r="UU4" s="47"/>
      <c r="UV4" s="47"/>
      <c r="UW4" s="47"/>
      <c r="UX4" s="47"/>
      <c r="UY4" s="47"/>
      <c r="UZ4" s="47"/>
      <c r="VA4" s="47"/>
      <c r="VB4" s="47"/>
      <c r="VC4" s="47"/>
      <c r="VD4" s="47"/>
      <c r="VE4" s="47"/>
      <c r="VF4" s="47"/>
      <c r="VG4" s="47"/>
      <c r="VH4" s="47"/>
      <c r="VI4" s="47"/>
      <c r="VJ4" s="47"/>
      <c r="VK4" s="47"/>
      <c r="VL4" s="47"/>
      <c r="VM4" s="47"/>
      <c r="VN4" s="47"/>
      <c r="VO4" s="47"/>
      <c r="VP4" s="47"/>
      <c r="VQ4" s="47"/>
      <c r="VR4" s="47"/>
      <c r="VS4" s="47"/>
      <c r="VT4" s="47"/>
      <c r="VU4" s="47"/>
      <c r="VV4" s="47"/>
      <c r="VW4" s="47"/>
      <c r="VX4" s="47"/>
      <c r="VY4" s="47"/>
      <c r="VZ4" s="47"/>
      <c r="WA4" s="47"/>
      <c r="WB4" s="47"/>
      <c r="WC4" s="47"/>
      <c r="WD4" s="47"/>
      <c r="WE4" s="47"/>
      <c r="WF4" s="47"/>
      <c r="WG4" s="47"/>
      <c r="WH4" s="47"/>
      <c r="WI4" s="47"/>
      <c r="WJ4" s="47"/>
      <c r="WK4" s="47"/>
      <c r="WL4" s="47"/>
      <c r="WM4" s="47"/>
      <c r="WN4" s="47"/>
      <c r="WO4" s="47"/>
      <c r="WP4" s="47"/>
      <c r="WQ4" s="47"/>
      <c r="WR4" s="47"/>
      <c r="WS4" s="47"/>
      <c r="WT4" s="47"/>
      <c r="WU4" s="47"/>
      <c r="WV4" s="47"/>
      <c r="WW4" s="47"/>
      <c r="WX4" s="47"/>
      <c r="WY4" s="47"/>
      <c r="WZ4" s="47"/>
      <c r="XA4" s="47"/>
      <c r="XB4" s="47"/>
      <c r="XC4" s="47"/>
      <c r="XD4" s="47"/>
      <c r="XE4" s="47"/>
      <c r="XF4" s="47"/>
      <c r="XG4" s="47"/>
      <c r="XH4" s="47"/>
      <c r="XI4" s="47"/>
      <c r="XJ4" s="47"/>
      <c r="XK4" s="47"/>
      <c r="XL4" s="47"/>
      <c r="XM4" s="47"/>
      <c r="XN4" s="47"/>
      <c r="XO4" s="47"/>
      <c r="XP4" s="47"/>
      <c r="XQ4" s="47"/>
      <c r="XR4" s="47"/>
      <c r="XS4" s="47"/>
      <c r="XT4" s="47"/>
      <c r="XU4" s="47"/>
      <c r="XV4" s="47"/>
      <c r="XW4" s="47"/>
      <c r="XX4" s="47"/>
      <c r="XY4" s="47"/>
      <c r="XZ4" s="47"/>
      <c r="YA4" s="47"/>
      <c r="YB4" s="47"/>
      <c r="YC4" s="47"/>
      <c r="YD4" s="47"/>
      <c r="YE4" s="47"/>
      <c r="YF4" s="47"/>
      <c r="YG4" s="47"/>
      <c r="YH4" s="47"/>
      <c r="YI4" s="47"/>
      <c r="YJ4" s="47"/>
      <c r="YK4" s="47"/>
      <c r="YL4" s="47"/>
      <c r="YM4" s="47"/>
      <c r="YN4" s="47"/>
      <c r="YO4" s="47"/>
      <c r="YP4" s="47"/>
      <c r="YQ4" s="47"/>
      <c r="YR4" s="47"/>
      <c r="YS4" s="47"/>
      <c r="YT4" s="47"/>
      <c r="YU4" s="47"/>
      <c r="YV4" s="47"/>
      <c r="YW4" s="47"/>
      <c r="YX4" s="47"/>
      <c r="YY4" s="47"/>
      <c r="YZ4" s="47"/>
      <c r="ZA4" s="47"/>
      <c r="ZB4" s="47"/>
      <c r="ZC4" s="47"/>
      <c r="ZD4" s="47"/>
      <c r="ZE4" s="47"/>
      <c r="ZF4" s="47"/>
      <c r="ZG4" s="47"/>
      <c r="ZH4" s="47"/>
      <c r="ZI4" s="47"/>
      <c r="ZJ4" s="47"/>
      <c r="ZK4" s="47"/>
      <c r="ZL4" s="47"/>
      <c r="ZM4" s="47"/>
      <c r="ZN4" s="47"/>
      <c r="ZO4" s="47"/>
      <c r="ZP4" s="47"/>
      <c r="ZQ4" s="47"/>
      <c r="ZR4" s="47"/>
      <c r="ZS4" s="47"/>
      <c r="ZT4" s="47"/>
      <c r="ZU4" s="47"/>
      <c r="ZV4" s="47"/>
      <c r="ZW4" s="47"/>
      <c r="ZX4" s="47"/>
      <c r="ZY4" s="47"/>
      <c r="ZZ4" s="47"/>
      <c r="AAA4" s="47"/>
      <c r="AAB4" s="47"/>
      <c r="AAC4" s="47"/>
      <c r="AAD4" s="47"/>
      <c r="AAE4" s="47"/>
      <c r="AAF4" s="47"/>
      <c r="AAG4" s="47"/>
      <c r="AAH4" s="47"/>
      <c r="AAI4" s="47"/>
      <c r="AAJ4" s="47"/>
      <c r="AAK4" s="47"/>
      <c r="AAL4" s="47"/>
      <c r="AAM4" s="47"/>
      <c r="AAN4" s="47"/>
      <c r="AAO4" s="47"/>
      <c r="AAP4" s="47"/>
      <c r="AAQ4" s="47"/>
      <c r="AAR4" s="47"/>
      <c r="AAS4" s="47"/>
      <c r="AAT4" s="47"/>
      <c r="AAU4" s="47"/>
      <c r="AAV4" s="47"/>
      <c r="AAW4" s="47"/>
      <c r="AAX4" s="47"/>
      <c r="AAY4" s="47"/>
      <c r="AAZ4" s="47"/>
      <c r="ABA4" s="47"/>
      <c r="ABB4" s="47"/>
      <c r="ABC4" s="47"/>
      <c r="ABD4" s="47"/>
      <c r="ABE4" s="47"/>
      <c r="ABF4" s="47"/>
      <c r="ABG4" s="47"/>
      <c r="ABH4" s="47"/>
      <c r="ABI4" s="47"/>
      <c r="ABJ4" s="47"/>
      <c r="ABK4" s="47"/>
      <c r="ABL4" s="47"/>
      <c r="ABM4" s="47"/>
      <c r="ABN4" s="47"/>
      <c r="ABO4" s="47"/>
      <c r="ABP4" s="47"/>
      <c r="ABQ4" s="47"/>
      <c r="ABR4" s="47"/>
      <c r="ABS4" s="47"/>
      <c r="ABT4" s="47"/>
      <c r="ABU4" s="47"/>
      <c r="ABV4" s="47"/>
      <c r="ABW4" s="47"/>
      <c r="ABX4" s="47"/>
      <c r="ABY4" s="47"/>
      <c r="ABZ4" s="47"/>
      <c r="ACA4" s="47"/>
      <c r="ACB4" s="47"/>
      <c r="ACC4" s="47"/>
      <c r="ACD4" s="47"/>
      <c r="ACE4" s="47"/>
      <c r="ACF4" s="47"/>
      <c r="ACG4" s="47"/>
      <c r="ACH4" s="47"/>
      <c r="ACI4" s="47"/>
      <c r="ACJ4" s="47"/>
      <c r="ACK4" s="47"/>
      <c r="ACL4" s="47"/>
      <c r="ACM4" s="47"/>
      <c r="ACN4" s="47"/>
      <c r="ACO4" s="47"/>
      <c r="ACP4" s="47"/>
      <c r="ACQ4" s="47"/>
      <c r="ACR4" s="47"/>
      <c r="ACS4" s="47"/>
      <c r="ACT4" s="47"/>
      <c r="ACU4" s="47"/>
      <c r="ACV4" s="47"/>
      <c r="ACW4" s="47"/>
      <c r="ACX4" s="47"/>
      <c r="ACY4" s="47"/>
      <c r="ACZ4" s="47"/>
      <c r="ADA4" s="47"/>
      <c r="ADB4" s="47"/>
      <c r="ADC4" s="47"/>
      <c r="ADD4" s="47"/>
      <c r="ADE4" s="47"/>
      <c r="ADF4" s="47"/>
      <c r="ADG4" s="47"/>
      <c r="ADH4" s="47"/>
      <c r="ADI4" s="47"/>
      <c r="ADJ4" s="47"/>
      <c r="ADK4" s="47"/>
      <c r="ADL4" s="47"/>
      <c r="ADM4" s="47"/>
      <c r="ADN4" s="47"/>
      <c r="ADO4" s="47"/>
      <c r="ADP4" s="47"/>
      <c r="ADQ4" s="47"/>
      <c r="ADR4" s="47"/>
      <c r="ADS4" s="47"/>
      <c r="ADT4" s="47"/>
      <c r="ADU4" s="47"/>
      <c r="ADV4" s="47"/>
      <c r="ADW4" s="47"/>
      <c r="ADX4" s="47"/>
      <c r="ADY4" s="47"/>
      <c r="ADZ4" s="47"/>
      <c r="AEA4" s="47"/>
      <c r="AEB4" s="47"/>
      <c r="AEC4" s="47"/>
      <c r="AED4" s="47"/>
      <c r="AEE4" s="47"/>
      <c r="AEF4" s="47"/>
      <c r="AEG4" s="47"/>
      <c r="AEH4" s="47"/>
      <c r="AEI4" s="47"/>
      <c r="AEJ4" s="47"/>
      <c r="AEK4" s="47"/>
      <c r="AEL4" s="47"/>
      <c r="AEM4" s="47"/>
      <c r="AEN4" s="47"/>
      <c r="AEO4" s="47"/>
      <c r="AEP4" s="47"/>
      <c r="AEQ4" s="47"/>
      <c r="AER4" s="47"/>
      <c r="AES4" s="47"/>
      <c r="AET4" s="47"/>
      <c r="AEU4" s="47"/>
      <c r="AEV4" s="47"/>
      <c r="AEW4" s="47"/>
      <c r="AEX4" s="47"/>
      <c r="AEY4" s="47"/>
      <c r="AEZ4" s="47"/>
      <c r="AFA4" s="47"/>
      <c r="AFB4" s="47"/>
      <c r="AFC4" s="47"/>
      <c r="AFD4" s="47"/>
      <c r="AFE4" s="47"/>
      <c r="AFF4" s="47"/>
      <c r="AFG4" s="47"/>
      <c r="AFH4" s="47"/>
      <c r="AFI4" s="47"/>
      <c r="AFJ4" s="47"/>
      <c r="AFK4" s="47"/>
      <c r="AFL4" s="47"/>
      <c r="AFM4" s="47"/>
      <c r="AFN4" s="47"/>
      <c r="AFO4" s="47"/>
      <c r="AFP4" s="47"/>
      <c r="AFQ4" s="47"/>
      <c r="AFR4" s="47"/>
      <c r="AFS4" s="47"/>
      <c r="AFT4" s="47"/>
      <c r="AFU4" s="47"/>
      <c r="AFV4" s="47"/>
      <c r="AFW4" s="47"/>
      <c r="AFX4" s="47"/>
      <c r="AFY4" s="47"/>
      <c r="AFZ4" s="47"/>
      <c r="AGA4" s="47"/>
      <c r="AGB4" s="47"/>
      <c r="AGC4" s="47"/>
      <c r="AGD4" s="47"/>
      <c r="AGE4" s="47"/>
      <c r="AGF4" s="47"/>
      <c r="AGG4" s="47"/>
      <c r="AGH4" s="47"/>
      <c r="AGI4" s="47"/>
      <c r="AGJ4" s="47"/>
      <c r="AGK4" s="47"/>
      <c r="AGL4" s="47"/>
      <c r="AGM4" s="47"/>
      <c r="AGN4" s="47"/>
      <c r="AGO4" s="47"/>
      <c r="AGP4" s="47"/>
      <c r="AGQ4" s="47"/>
      <c r="AGR4" s="47"/>
      <c r="AGS4" s="47"/>
      <c r="AGT4" s="47"/>
      <c r="AGU4" s="47"/>
      <c r="AGV4" s="47"/>
      <c r="AGW4" s="47"/>
      <c r="AGX4" s="47"/>
      <c r="AGY4" s="47"/>
      <c r="AGZ4" s="47"/>
      <c r="AHA4" s="47"/>
      <c r="AHB4" s="47"/>
      <c r="AHC4" s="47"/>
      <c r="AHD4" s="47"/>
      <c r="AHE4" s="47"/>
      <c r="AHF4" s="47"/>
      <c r="AHG4" s="47"/>
      <c r="AHH4" s="47"/>
      <c r="AHI4" s="47"/>
      <c r="AHJ4" s="47"/>
      <c r="AHK4" s="47"/>
      <c r="AHL4" s="47"/>
      <c r="AHM4" s="47"/>
      <c r="AHN4" s="47"/>
      <c r="AHO4" s="47"/>
      <c r="AHP4" s="47"/>
      <c r="AHQ4" s="47"/>
      <c r="AHR4" s="47"/>
      <c r="AHS4" s="47"/>
      <c r="AHT4" s="47"/>
      <c r="AHU4" s="47"/>
      <c r="AHV4" s="47"/>
      <c r="AHW4" s="47"/>
      <c r="AHX4" s="47"/>
      <c r="AHY4" s="47"/>
      <c r="AHZ4" s="47"/>
      <c r="AIA4" s="47"/>
      <c r="AIB4" s="47"/>
      <c r="AIC4" s="47"/>
      <c r="AID4" s="47"/>
      <c r="AIE4" s="47"/>
      <c r="AIF4" s="47"/>
      <c r="AIG4" s="47"/>
      <c r="AIH4" s="47"/>
      <c r="AII4" s="47"/>
      <c r="AIJ4" s="47"/>
      <c r="AIK4" s="47"/>
      <c r="AIL4" s="47"/>
      <c r="AIM4" s="47"/>
      <c r="AIN4" s="47"/>
      <c r="AIO4" s="47"/>
      <c r="AIP4" s="47"/>
      <c r="AIQ4" s="47"/>
      <c r="AIR4" s="47"/>
      <c r="AIS4" s="47"/>
      <c r="AIT4" s="47"/>
      <c r="AIU4" s="47"/>
      <c r="AIV4" s="47"/>
      <c r="AIW4" s="47"/>
      <c r="AIX4" s="47"/>
      <c r="AIY4" s="47"/>
      <c r="AIZ4" s="47"/>
      <c r="AJA4" s="47"/>
      <c r="AJB4" s="47"/>
      <c r="AJC4" s="47"/>
      <c r="AJD4" s="47"/>
      <c r="AJE4" s="47"/>
      <c r="AJF4" s="47"/>
      <c r="AJG4" s="47"/>
      <c r="AJH4" s="47"/>
      <c r="AJI4" s="47"/>
      <c r="AJJ4" s="47"/>
      <c r="AJK4" s="47"/>
      <c r="AJL4" s="47"/>
      <c r="AJM4" s="47"/>
      <c r="AJN4" s="47"/>
      <c r="AJO4" s="47"/>
      <c r="AJP4" s="47"/>
      <c r="AJQ4" s="47"/>
      <c r="AJR4" s="47"/>
      <c r="AJS4" s="47"/>
      <c r="AJT4" s="47"/>
      <c r="AJU4" s="47"/>
      <c r="AJV4" s="47"/>
      <c r="AJW4" s="47"/>
      <c r="AJX4" s="47"/>
      <c r="AJY4" s="47"/>
      <c r="AJZ4" s="47"/>
      <c r="AKA4" s="47"/>
      <c r="AKB4" s="47"/>
      <c r="AKC4" s="47"/>
      <c r="AKD4" s="47"/>
      <c r="AKE4" s="47"/>
      <c r="AKF4" s="47"/>
      <c r="AKG4" s="47"/>
      <c r="AKH4" s="47"/>
      <c r="AKI4" s="47"/>
      <c r="AKJ4" s="47"/>
      <c r="AKK4" s="47"/>
      <c r="AKL4" s="47"/>
      <c r="AKM4" s="47"/>
      <c r="AKN4" s="47"/>
      <c r="AKO4" s="47"/>
      <c r="AKP4" s="47"/>
      <c r="AKQ4" s="47"/>
      <c r="AKR4" s="47"/>
      <c r="AKS4" s="47"/>
      <c r="AKT4" s="47"/>
      <c r="AKU4" s="47"/>
      <c r="AKV4" s="47"/>
      <c r="AKW4" s="47"/>
      <c r="AKX4" s="47"/>
      <c r="AKY4" s="47"/>
      <c r="AKZ4" s="47"/>
      <c r="ALA4" s="47"/>
      <c r="ALB4" s="47"/>
      <c r="ALC4" s="47"/>
      <c r="ALD4" s="47"/>
      <c r="ALE4" s="47"/>
      <c r="ALF4" s="47"/>
      <c r="ALG4" s="47"/>
      <c r="ALH4" s="47"/>
      <c r="ALI4" s="47"/>
      <c r="ALJ4" s="47"/>
      <c r="ALK4" s="47"/>
      <c r="ALL4" s="47"/>
      <c r="ALM4" s="47"/>
      <c r="ALN4" s="47"/>
      <c r="ALO4" s="47"/>
      <c r="ALP4" s="47"/>
      <c r="ALQ4" s="47"/>
      <c r="ALR4" s="47"/>
      <c r="ALS4" s="47"/>
      <c r="ALT4" s="47"/>
      <c r="ALU4" s="47"/>
      <c r="ALV4" s="47"/>
      <c r="ALW4" s="47"/>
      <c r="ALX4" s="47"/>
      <c r="ALY4" s="47"/>
      <c r="ALZ4" s="47"/>
      <c r="AMA4" s="47"/>
      <c r="AMB4" s="47"/>
      <c r="AMC4" s="47"/>
      <c r="AMD4" s="47"/>
      <c r="AME4" s="47"/>
      <c r="AMF4" s="47"/>
      <c r="AMG4" s="47"/>
      <c r="AMH4" s="47"/>
      <c r="AMI4" s="47"/>
      <c r="AMJ4" s="47"/>
      <c r="AMK4" s="47"/>
      <c r="AML4" s="47"/>
      <c r="AMM4" s="47"/>
      <c r="AMN4" s="47"/>
      <c r="AMO4" s="47"/>
      <c r="AMP4" s="47"/>
      <c r="AMQ4" s="47"/>
      <c r="AMR4" s="47"/>
      <c r="AMS4" s="47"/>
      <c r="AMT4" s="47"/>
      <c r="AMU4" s="47"/>
      <c r="AMV4" s="47"/>
      <c r="AMW4" s="47"/>
      <c r="AMX4" s="47"/>
      <c r="AMY4" s="47"/>
      <c r="AMZ4" s="47"/>
      <c r="ANA4" s="47"/>
      <c r="ANB4" s="47"/>
      <c r="ANC4" s="47"/>
      <c r="AND4" s="47"/>
      <c r="ANE4" s="47"/>
      <c r="ANF4" s="47"/>
      <c r="ANG4" s="47"/>
      <c r="ANH4" s="47"/>
      <c r="ANI4" s="47"/>
      <c r="ANJ4" s="47"/>
      <c r="ANK4" s="47"/>
      <c r="ANL4" s="47"/>
      <c r="ANM4" s="47"/>
      <c r="ANN4" s="47"/>
      <c r="ANO4" s="47"/>
      <c r="ANP4" s="47"/>
      <c r="ANQ4" s="47"/>
      <c r="ANR4" s="47"/>
      <c r="ANS4" s="47"/>
      <c r="ANT4" s="47"/>
      <c r="ANU4" s="47"/>
      <c r="ANV4" s="47"/>
      <c r="ANW4" s="47"/>
      <c r="ANX4" s="47"/>
      <c r="ANY4" s="47"/>
      <c r="ANZ4" s="47"/>
      <c r="AOA4" s="47"/>
      <c r="AOB4" s="47"/>
      <c r="AOC4" s="47"/>
      <c r="AOD4" s="47"/>
      <c r="AOE4" s="47"/>
      <c r="AOF4" s="47"/>
      <c r="AOG4" s="47"/>
      <c r="AOH4" s="47"/>
      <c r="AOI4" s="47"/>
      <c r="AOJ4" s="47"/>
      <c r="AOK4" s="47"/>
      <c r="AOL4" s="47"/>
      <c r="AOM4" s="47"/>
      <c r="AON4" s="47"/>
      <c r="AOO4" s="47"/>
      <c r="AOP4" s="47"/>
      <c r="AOQ4" s="47"/>
      <c r="AOR4" s="47"/>
      <c r="AOS4" s="47"/>
      <c r="AOT4" s="47"/>
      <c r="AOU4" s="47"/>
      <c r="AOV4" s="47"/>
      <c r="AOW4" s="47"/>
      <c r="AOX4" s="47"/>
      <c r="AOY4" s="47"/>
      <c r="AOZ4" s="47"/>
      <c r="APA4" s="47"/>
      <c r="APB4" s="47"/>
      <c r="APC4" s="47"/>
      <c r="APD4" s="47"/>
      <c r="APE4" s="47"/>
      <c r="APF4" s="47"/>
      <c r="APG4" s="47"/>
      <c r="APH4" s="47"/>
      <c r="API4" s="47"/>
      <c r="APJ4" s="47"/>
      <c r="APK4" s="47"/>
      <c r="APL4" s="47"/>
      <c r="APM4" s="47"/>
      <c r="APN4" s="47"/>
      <c r="APO4" s="47"/>
      <c r="APP4" s="47"/>
      <c r="APQ4" s="47"/>
      <c r="APR4" s="47"/>
      <c r="APS4" s="47"/>
      <c r="APT4" s="47"/>
      <c r="APU4" s="47"/>
      <c r="APV4" s="47"/>
      <c r="APW4" s="47"/>
      <c r="APX4" s="47"/>
      <c r="APY4" s="47"/>
      <c r="APZ4" s="47"/>
      <c r="AQA4" s="47"/>
      <c r="AQB4" s="47"/>
      <c r="AQC4" s="47"/>
      <c r="AQD4" s="47"/>
      <c r="AQE4" s="47"/>
      <c r="AQF4" s="47"/>
      <c r="AQG4" s="47"/>
      <c r="AQH4" s="47"/>
      <c r="AQI4" s="47"/>
      <c r="AQJ4" s="47"/>
      <c r="AQK4" s="47"/>
      <c r="AQL4" s="47"/>
      <c r="AQM4" s="47"/>
      <c r="AQN4" s="47"/>
      <c r="AQO4" s="47"/>
      <c r="AQP4" s="47"/>
      <c r="AQQ4" s="47"/>
      <c r="AQR4" s="47"/>
      <c r="AQS4" s="47"/>
      <c r="AQT4" s="47"/>
      <c r="AQU4" s="47"/>
      <c r="AQV4" s="47"/>
      <c r="AQW4" s="47"/>
      <c r="AQX4" s="47"/>
      <c r="AQY4" s="47"/>
      <c r="AQZ4" s="47"/>
      <c r="ARA4" s="47"/>
      <c r="ARB4" s="47"/>
      <c r="ARC4" s="47"/>
      <c r="ARD4" s="47"/>
      <c r="ARE4" s="47"/>
      <c r="ARF4" s="47"/>
      <c r="ARG4" s="47"/>
      <c r="ARH4" s="47"/>
      <c r="ARI4" s="47"/>
      <c r="ARJ4" s="47"/>
      <c r="ARK4" s="47"/>
      <c r="ARL4" s="47"/>
      <c r="ARM4" s="47"/>
      <c r="ARN4" s="47"/>
      <c r="ARO4" s="47"/>
      <c r="ARP4" s="47"/>
      <c r="ARQ4" s="47"/>
      <c r="ARR4" s="47"/>
      <c r="ARS4" s="47"/>
      <c r="ART4" s="47"/>
      <c r="ARU4" s="47"/>
      <c r="ARV4" s="47"/>
      <c r="ARW4" s="47"/>
      <c r="ARX4" s="47"/>
      <c r="ARY4" s="47"/>
      <c r="ARZ4" s="47"/>
      <c r="ASA4" s="47"/>
      <c r="ASB4" s="47"/>
      <c r="ASC4" s="47"/>
      <c r="ASD4" s="47"/>
      <c r="ASE4" s="47"/>
      <c r="ASF4" s="47"/>
      <c r="ASG4" s="47"/>
      <c r="ASH4" s="47"/>
      <c r="ASI4" s="47"/>
      <c r="ASJ4" s="47"/>
      <c r="ASK4" s="47"/>
      <c r="ASL4" s="47"/>
      <c r="ASM4" s="47"/>
      <c r="ASN4" s="47"/>
      <c r="ASO4" s="47"/>
      <c r="ASP4" s="47"/>
      <c r="ASQ4" s="47"/>
      <c r="ASR4" s="47"/>
      <c r="ASS4" s="47"/>
      <c r="AST4" s="47"/>
      <c r="ASU4" s="47"/>
      <c r="ASV4" s="47"/>
      <c r="ASW4" s="47"/>
      <c r="ASX4" s="47"/>
      <c r="ASY4" s="47"/>
      <c r="ASZ4" s="47"/>
      <c r="ATA4" s="47"/>
      <c r="ATB4" s="47"/>
      <c r="ATC4" s="47"/>
      <c r="ATD4" s="47"/>
      <c r="ATE4" s="47"/>
      <c r="ATF4" s="47"/>
      <c r="ATG4" s="47"/>
      <c r="ATH4" s="47"/>
      <c r="ATI4" s="47"/>
      <c r="ATJ4" s="47"/>
      <c r="ATK4" s="47"/>
      <c r="ATL4" s="47"/>
      <c r="ATM4" s="47"/>
      <c r="ATN4" s="47"/>
      <c r="ATO4" s="47"/>
      <c r="ATP4" s="47"/>
      <c r="ATQ4" s="47"/>
      <c r="ATR4" s="47"/>
      <c r="ATS4" s="47"/>
      <c r="ATT4" s="47"/>
      <c r="ATU4" s="47"/>
      <c r="ATV4" s="47"/>
      <c r="ATW4" s="47"/>
      <c r="ATX4" s="47"/>
      <c r="ATY4" s="47"/>
      <c r="ATZ4" s="47"/>
      <c r="AUA4" s="47"/>
      <c r="AUB4" s="47"/>
      <c r="AUC4" s="47"/>
      <c r="AUD4" s="47"/>
      <c r="AUE4" s="47"/>
      <c r="AUF4" s="47"/>
      <c r="AUG4" s="47"/>
      <c r="AUH4" s="47"/>
      <c r="AUI4" s="47"/>
      <c r="AUJ4" s="47"/>
      <c r="AUK4" s="47"/>
      <c r="AUL4" s="47"/>
      <c r="AUM4" s="47"/>
      <c r="AUN4" s="47"/>
      <c r="AUO4" s="47"/>
      <c r="AUP4" s="47"/>
      <c r="AUQ4" s="47"/>
      <c r="AUR4" s="47"/>
      <c r="AUS4" s="47"/>
      <c r="AUT4" s="47"/>
      <c r="AUU4" s="47"/>
      <c r="AUV4" s="47"/>
      <c r="AUW4" s="47"/>
      <c r="AUX4" s="47"/>
      <c r="AUY4" s="47"/>
      <c r="AUZ4" s="47"/>
      <c r="AVA4" s="47"/>
      <c r="AVB4" s="47"/>
      <c r="AVC4" s="47"/>
      <c r="AVD4" s="47"/>
      <c r="AVE4" s="47"/>
      <c r="AVF4" s="47"/>
      <c r="AVG4" s="47"/>
      <c r="AVH4" s="47"/>
      <c r="AVI4" s="47"/>
      <c r="AVJ4" s="47"/>
      <c r="AVK4" s="47"/>
      <c r="AVL4" s="47"/>
      <c r="AVM4" s="47"/>
      <c r="AVN4" s="47"/>
      <c r="AVO4" s="47"/>
      <c r="AVP4" s="47"/>
      <c r="AVQ4" s="47"/>
      <c r="AVR4" s="47"/>
      <c r="AVS4" s="47"/>
      <c r="AVT4" s="47"/>
      <c r="AVU4" s="47"/>
      <c r="AVV4" s="47"/>
      <c r="AVW4" s="47"/>
      <c r="AVX4" s="47"/>
      <c r="AVY4" s="47"/>
      <c r="AVZ4" s="47"/>
      <c r="AWA4" s="47"/>
      <c r="AWB4" s="47"/>
      <c r="AWC4" s="47"/>
      <c r="AWD4" s="47"/>
      <c r="AWE4" s="47"/>
      <c r="AWF4" s="47"/>
      <c r="AWG4" s="47"/>
      <c r="AWH4" s="47"/>
      <c r="AWI4" s="47"/>
      <c r="AWJ4" s="47"/>
      <c r="AWK4" s="47"/>
      <c r="AWL4" s="47"/>
      <c r="AWM4" s="47"/>
      <c r="AWN4" s="47"/>
      <c r="AWO4" s="47"/>
      <c r="AWP4" s="47"/>
      <c r="AWQ4" s="47"/>
      <c r="AWR4" s="47"/>
      <c r="AWS4" s="47"/>
      <c r="AWT4" s="47"/>
      <c r="AWU4" s="47"/>
      <c r="AWV4" s="47"/>
      <c r="AWW4" s="47"/>
      <c r="AWX4" s="47"/>
      <c r="AWY4" s="47"/>
      <c r="AWZ4" s="47"/>
      <c r="AXA4" s="47"/>
      <c r="AXB4" s="47"/>
      <c r="AXC4" s="47"/>
      <c r="AXD4" s="47"/>
      <c r="AXE4" s="47"/>
      <c r="AXF4" s="47"/>
      <c r="AXG4" s="47"/>
      <c r="AXH4" s="47"/>
      <c r="AXI4" s="47"/>
      <c r="AXJ4" s="47"/>
      <c r="AXK4" s="47"/>
      <c r="AXL4" s="47"/>
      <c r="AXM4" s="47"/>
      <c r="AXN4" s="47"/>
      <c r="AXO4" s="47"/>
      <c r="AXP4" s="47"/>
      <c r="AXQ4" s="47"/>
      <c r="AXR4" s="47"/>
      <c r="AXS4" s="47"/>
      <c r="AXT4" s="47"/>
      <c r="AXU4" s="47"/>
      <c r="AXV4" s="47"/>
      <c r="AXW4" s="47"/>
      <c r="AXX4" s="47"/>
      <c r="AXY4" s="47"/>
      <c r="AXZ4" s="47"/>
      <c r="AYA4" s="47"/>
      <c r="AYB4" s="47"/>
      <c r="AYC4" s="47"/>
      <c r="AYD4" s="47"/>
      <c r="AYE4" s="47"/>
      <c r="AYF4" s="47"/>
      <c r="AYG4" s="47"/>
      <c r="AYH4" s="47"/>
      <c r="AYI4" s="47"/>
      <c r="AYJ4" s="47"/>
      <c r="AYK4" s="47"/>
      <c r="AYL4" s="47"/>
      <c r="AYM4" s="47"/>
      <c r="AYN4" s="47"/>
      <c r="AYO4" s="47"/>
      <c r="AYP4" s="47"/>
      <c r="AYQ4" s="47"/>
      <c r="AYR4" s="47"/>
      <c r="AYS4" s="47"/>
      <c r="AYT4" s="47"/>
      <c r="AYU4" s="47"/>
      <c r="AYV4" s="47"/>
      <c r="AYW4" s="47"/>
      <c r="AYX4" s="47"/>
      <c r="AYY4" s="47"/>
      <c r="AYZ4" s="47"/>
      <c r="AZA4" s="47"/>
      <c r="AZB4" s="47"/>
      <c r="AZC4" s="47"/>
      <c r="AZD4" s="47"/>
      <c r="AZE4" s="47"/>
      <c r="AZF4" s="47"/>
      <c r="AZG4" s="47"/>
      <c r="AZH4" s="47"/>
      <c r="AZI4" s="47"/>
      <c r="AZJ4" s="47"/>
      <c r="AZK4" s="47"/>
      <c r="AZL4" s="47"/>
      <c r="AZM4" s="47"/>
      <c r="AZN4" s="47"/>
      <c r="AZO4" s="47"/>
      <c r="AZP4" s="47"/>
      <c r="AZQ4" s="47"/>
      <c r="AZR4" s="47"/>
      <c r="AZS4" s="47"/>
      <c r="AZT4" s="47"/>
      <c r="AZU4" s="47"/>
      <c r="AZV4" s="47"/>
      <c r="AZW4" s="47"/>
      <c r="AZX4" s="47"/>
      <c r="AZY4" s="47"/>
      <c r="AZZ4" s="47"/>
      <c r="BAA4" s="47"/>
      <c r="BAB4" s="47"/>
      <c r="BAC4" s="47"/>
      <c r="BAD4" s="47"/>
      <c r="BAE4" s="47"/>
      <c r="BAF4" s="47"/>
      <c r="BAG4" s="47"/>
      <c r="BAH4" s="47"/>
      <c r="BAI4" s="47"/>
      <c r="BAJ4" s="47"/>
      <c r="BAK4" s="47"/>
      <c r="BAL4" s="47"/>
      <c r="BAM4" s="47"/>
      <c r="BAN4" s="47"/>
      <c r="BAO4" s="47"/>
      <c r="BAP4" s="47"/>
      <c r="BAQ4" s="47"/>
      <c r="BAR4" s="47"/>
      <c r="BAS4" s="47"/>
      <c r="BAT4" s="47"/>
      <c r="BAU4" s="47"/>
      <c r="BAV4" s="47"/>
      <c r="BAW4" s="47"/>
      <c r="BAX4" s="47"/>
      <c r="BAY4" s="47"/>
      <c r="BAZ4" s="47"/>
      <c r="BBA4" s="47"/>
      <c r="BBB4" s="47"/>
      <c r="BBC4" s="47"/>
      <c r="BBD4" s="47"/>
      <c r="BBE4" s="47"/>
      <c r="BBF4" s="47"/>
      <c r="BBG4" s="47"/>
      <c r="BBH4" s="47"/>
      <c r="BBI4" s="47"/>
      <c r="BBJ4" s="47"/>
      <c r="BBK4" s="47"/>
      <c r="BBL4" s="47"/>
      <c r="BBM4" s="47"/>
      <c r="BBN4" s="47"/>
      <c r="BBO4" s="47"/>
      <c r="BBP4" s="47"/>
      <c r="BBQ4" s="47"/>
      <c r="BBR4" s="47"/>
      <c r="BBS4" s="47"/>
      <c r="BBT4" s="47"/>
      <c r="BBU4" s="47"/>
      <c r="BBV4" s="47"/>
      <c r="BBW4" s="47"/>
      <c r="BBX4" s="47"/>
      <c r="BBY4" s="47"/>
      <c r="BBZ4" s="47"/>
      <c r="BCA4" s="47"/>
      <c r="BCB4" s="47"/>
      <c r="BCC4" s="47"/>
      <c r="BCD4" s="47"/>
      <c r="BCE4" s="47"/>
      <c r="BCF4" s="47"/>
      <c r="BCG4" s="47"/>
      <c r="BCH4" s="47"/>
      <c r="BCI4" s="47"/>
      <c r="BCJ4" s="47"/>
      <c r="BCK4" s="47"/>
      <c r="BCL4" s="47"/>
      <c r="BCM4" s="47"/>
      <c r="BCN4" s="47"/>
      <c r="BCO4" s="47"/>
      <c r="BCP4" s="47"/>
      <c r="BCQ4" s="47"/>
      <c r="BCR4" s="47"/>
      <c r="BCS4" s="47"/>
      <c r="BCT4" s="47"/>
      <c r="BCU4" s="47"/>
      <c r="BCV4" s="47"/>
      <c r="BCW4" s="47"/>
      <c r="BCX4" s="47"/>
      <c r="BCY4" s="47"/>
      <c r="BCZ4" s="47"/>
      <c r="BDA4" s="47"/>
      <c r="BDB4" s="47"/>
      <c r="BDC4" s="47"/>
      <c r="BDD4" s="47"/>
      <c r="BDE4" s="47"/>
      <c r="BDF4" s="47"/>
      <c r="BDG4" s="47"/>
      <c r="BDH4" s="47"/>
      <c r="BDI4" s="47"/>
      <c r="BDJ4" s="47"/>
      <c r="BDK4" s="47"/>
      <c r="BDL4" s="47"/>
      <c r="BDM4" s="47"/>
      <c r="BDN4" s="47"/>
      <c r="BDO4" s="47"/>
      <c r="BDP4" s="47"/>
      <c r="BDQ4" s="47"/>
      <c r="BDR4" s="47"/>
      <c r="BDS4" s="47"/>
      <c r="BDT4" s="47"/>
      <c r="BDU4" s="47"/>
      <c r="BDV4" s="47"/>
      <c r="BDW4" s="47"/>
      <c r="BDX4" s="47"/>
      <c r="BDY4" s="47"/>
      <c r="BDZ4" s="47"/>
      <c r="BEA4" s="47"/>
      <c r="BEB4" s="47"/>
      <c r="BEC4" s="47"/>
      <c r="BED4" s="47"/>
      <c r="BEE4" s="47"/>
      <c r="BEF4" s="47"/>
      <c r="BEG4" s="47"/>
      <c r="BEH4" s="47"/>
      <c r="BEI4" s="47"/>
      <c r="BEJ4" s="47"/>
      <c r="BEK4" s="47"/>
      <c r="BEL4" s="47"/>
      <c r="BEM4" s="47"/>
      <c r="BEN4" s="47"/>
      <c r="BEO4" s="47"/>
      <c r="BEP4" s="47"/>
      <c r="BEQ4" s="47"/>
      <c r="BER4" s="47"/>
      <c r="BES4" s="47"/>
      <c r="BET4" s="47"/>
      <c r="BEU4" s="47"/>
      <c r="BEV4" s="47"/>
      <c r="BEW4" s="47"/>
      <c r="BEX4" s="47"/>
      <c r="BEY4" s="47"/>
      <c r="BEZ4" s="47"/>
      <c r="BFA4" s="47"/>
      <c r="BFB4" s="47"/>
      <c r="BFC4" s="47"/>
      <c r="BFD4" s="47"/>
      <c r="BFE4" s="47"/>
      <c r="BFF4" s="47"/>
      <c r="BFG4" s="47"/>
      <c r="BFH4" s="47"/>
      <c r="BFI4" s="47"/>
      <c r="BFJ4" s="47"/>
      <c r="BFK4" s="47"/>
      <c r="BFL4" s="47"/>
      <c r="BFM4" s="47"/>
      <c r="BFN4" s="47"/>
      <c r="BFO4" s="47"/>
      <c r="BFP4" s="47"/>
      <c r="BFQ4" s="47"/>
      <c r="BFR4" s="47"/>
      <c r="BFS4" s="47"/>
      <c r="BFT4" s="47"/>
      <c r="BFU4" s="47"/>
      <c r="BFV4" s="47"/>
      <c r="BFW4" s="47"/>
      <c r="BFX4" s="47"/>
      <c r="BFY4" s="47"/>
      <c r="BFZ4" s="47"/>
      <c r="BGA4" s="47"/>
      <c r="BGB4" s="47"/>
      <c r="BGC4" s="47"/>
      <c r="BGD4" s="47"/>
      <c r="BGE4" s="47"/>
      <c r="BGF4" s="47"/>
      <c r="BGG4" s="47"/>
      <c r="BGH4" s="47"/>
      <c r="BGI4" s="47"/>
      <c r="BGJ4" s="47"/>
      <c r="BGK4" s="47"/>
      <c r="BGL4" s="47"/>
      <c r="BGM4" s="47"/>
      <c r="BGN4" s="47"/>
      <c r="BGO4" s="47"/>
      <c r="BGP4" s="47"/>
      <c r="BGQ4" s="47"/>
      <c r="BGR4" s="47"/>
      <c r="BGS4" s="47"/>
      <c r="BGT4" s="47"/>
      <c r="BGU4" s="47"/>
      <c r="BGV4" s="47"/>
      <c r="BGW4" s="47"/>
      <c r="BGX4" s="47"/>
      <c r="BGY4" s="47"/>
      <c r="BGZ4" s="47"/>
      <c r="BHA4" s="47"/>
      <c r="BHB4" s="47"/>
      <c r="BHC4" s="47"/>
      <c r="BHD4" s="47"/>
      <c r="BHE4" s="47"/>
      <c r="BHF4" s="47"/>
      <c r="BHG4" s="47"/>
      <c r="BHH4" s="47"/>
      <c r="BHI4" s="47"/>
      <c r="BHJ4" s="47"/>
      <c r="BHK4" s="47"/>
      <c r="BHL4" s="47"/>
      <c r="BHM4" s="47"/>
      <c r="BHN4" s="47"/>
      <c r="BHO4" s="47"/>
      <c r="BHP4" s="47"/>
      <c r="BHQ4" s="47"/>
      <c r="BHR4" s="47"/>
      <c r="BHS4" s="47"/>
      <c r="BHT4" s="47"/>
      <c r="BHU4" s="47"/>
      <c r="BHV4" s="47"/>
      <c r="BHW4" s="47"/>
      <c r="BHX4" s="47"/>
      <c r="BHY4" s="47"/>
      <c r="BHZ4" s="47"/>
      <c r="BIA4" s="47"/>
      <c r="BIB4" s="47"/>
      <c r="BIC4" s="47"/>
      <c r="BID4" s="47"/>
      <c r="BIE4" s="47"/>
      <c r="BIF4" s="47"/>
      <c r="BIG4" s="47"/>
      <c r="BIH4" s="47"/>
      <c r="BII4" s="47"/>
      <c r="BIJ4" s="47"/>
      <c r="BIK4" s="47"/>
      <c r="BIL4" s="47"/>
      <c r="BIM4" s="47"/>
      <c r="BIN4" s="47"/>
      <c r="BIO4" s="47"/>
      <c r="BIP4" s="47"/>
      <c r="BIQ4" s="47"/>
      <c r="BIR4" s="47"/>
      <c r="BIS4" s="47"/>
      <c r="BIT4" s="47"/>
      <c r="BIU4" s="47"/>
      <c r="BIV4" s="47"/>
      <c r="BIW4" s="47"/>
      <c r="BIX4" s="47"/>
      <c r="BIY4" s="47"/>
      <c r="BIZ4" s="47"/>
      <c r="BJA4" s="47"/>
      <c r="BJB4" s="47"/>
      <c r="BJC4" s="47"/>
      <c r="BJD4" s="47"/>
      <c r="BJE4" s="47"/>
      <c r="BJF4" s="47"/>
      <c r="BJG4" s="47"/>
      <c r="BJH4" s="47"/>
      <c r="BJI4" s="47"/>
      <c r="BJJ4" s="47"/>
      <c r="BJK4" s="47"/>
      <c r="BJL4" s="47"/>
      <c r="BJM4" s="47"/>
      <c r="BJN4" s="47"/>
      <c r="BJO4" s="47"/>
      <c r="BJP4" s="47"/>
      <c r="BJQ4" s="47"/>
      <c r="BJR4" s="47"/>
      <c r="BJS4" s="47"/>
      <c r="BJT4" s="47"/>
      <c r="BJU4" s="47"/>
      <c r="BJV4" s="47"/>
      <c r="BJW4" s="47"/>
      <c r="BJX4" s="47"/>
      <c r="BJY4" s="47"/>
      <c r="BJZ4" s="47"/>
      <c r="BKA4" s="47"/>
      <c r="BKB4" s="47"/>
      <c r="BKC4" s="47"/>
      <c r="BKD4" s="47"/>
      <c r="BKE4" s="47"/>
      <c r="BKF4" s="47"/>
      <c r="BKG4" s="47"/>
      <c r="BKH4" s="47"/>
      <c r="BKI4" s="47"/>
      <c r="BKJ4" s="47"/>
      <c r="BKK4" s="47"/>
      <c r="BKL4" s="47"/>
      <c r="BKM4" s="47"/>
      <c r="BKN4" s="47"/>
      <c r="BKO4" s="47"/>
      <c r="BKP4" s="47"/>
      <c r="BKQ4" s="47"/>
      <c r="BKR4" s="47"/>
      <c r="BKS4" s="47"/>
      <c r="BKT4" s="47"/>
      <c r="BKU4" s="47"/>
      <c r="BKV4" s="47"/>
      <c r="BKW4" s="47"/>
      <c r="BKX4" s="47"/>
      <c r="BKY4" s="47"/>
      <c r="BKZ4" s="47"/>
      <c r="BLA4" s="47"/>
      <c r="BLB4" s="47"/>
      <c r="BLC4" s="47"/>
      <c r="BLD4" s="47"/>
      <c r="BLE4" s="47"/>
      <c r="BLF4" s="47"/>
      <c r="BLG4" s="47"/>
      <c r="BLH4" s="47"/>
      <c r="BLI4" s="47"/>
      <c r="BLJ4" s="47"/>
      <c r="BLK4" s="47"/>
      <c r="BLL4" s="47"/>
      <c r="BLM4" s="47"/>
      <c r="BLN4" s="47"/>
      <c r="BLO4" s="47"/>
      <c r="BLP4" s="47"/>
      <c r="BLQ4" s="47"/>
      <c r="BLR4" s="47"/>
      <c r="BLS4" s="47"/>
      <c r="BLT4" s="47"/>
      <c r="BLU4" s="47"/>
      <c r="BLV4" s="47"/>
      <c r="BLW4" s="47"/>
      <c r="BLX4" s="47"/>
      <c r="BLY4" s="47"/>
      <c r="BLZ4" s="47"/>
      <c r="BMA4" s="47"/>
      <c r="BMB4" s="47"/>
      <c r="BMC4" s="47"/>
      <c r="BMD4" s="47"/>
      <c r="BME4" s="47"/>
      <c r="BMF4" s="47"/>
      <c r="BMG4" s="47"/>
      <c r="BMH4" s="47"/>
      <c r="BMI4" s="47"/>
      <c r="BMJ4" s="47"/>
      <c r="BMK4" s="47"/>
      <c r="BML4" s="47"/>
      <c r="BMM4" s="47"/>
      <c r="BMN4" s="47"/>
      <c r="BMO4" s="47"/>
      <c r="BMP4" s="47"/>
      <c r="BMQ4" s="47"/>
      <c r="BMR4" s="47"/>
      <c r="BMS4" s="47"/>
      <c r="BMT4" s="47"/>
      <c r="BMU4" s="47"/>
      <c r="BMV4" s="47"/>
      <c r="BMW4" s="47"/>
      <c r="BMX4" s="47"/>
      <c r="BMY4" s="47"/>
      <c r="BMZ4" s="47"/>
      <c r="BNA4" s="47"/>
      <c r="BNB4" s="47"/>
      <c r="BNC4" s="47"/>
      <c r="BND4" s="47"/>
      <c r="BNE4" s="47"/>
      <c r="BNF4" s="47"/>
      <c r="BNG4" s="47"/>
      <c r="BNH4" s="47"/>
      <c r="BNI4" s="47"/>
      <c r="BNJ4" s="47"/>
      <c r="BNK4" s="47"/>
      <c r="BNL4" s="47"/>
      <c r="BNM4" s="47"/>
      <c r="BNN4" s="47"/>
      <c r="BNO4" s="47"/>
      <c r="BNP4" s="47"/>
      <c r="BNQ4" s="47"/>
      <c r="BNR4" s="47"/>
      <c r="BNS4" s="47"/>
      <c r="BNT4" s="47"/>
      <c r="BNU4" s="47"/>
      <c r="BNV4" s="47"/>
      <c r="BNW4" s="47"/>
      <c r="BNX4" s="47"/>
      <c r="BNY4" s="47"/>
      <c r="BNZ4" s="47"/>
      <c r="BOA4" s="47"/>
      <c r="BOB4" s="47"/>
      <c r="BOC4" s="47"/>
      <c r="BOD4" s="47"/>
      <c r="BOE4" s="47"/>
      <c r="BOF4" s="47"/>
      <c r="BOG4" s="47"/>
      <c r="BOH4" s="47"/>
      <c r="BOI4" s="47"/>
      <c r="BOJ4" s="47"/>
      <c r="BOK4" s="47"/>
      <c r="BOL4" s="47"/>
      <c r="BOM4" s="47"/>
      <c r="BON4" s="47"/>
      <c r="BOO4" s="47"/>
      <c r="BOP4" s="47"/>
      <c r="BOQ4" s="47"/>
      <c r="BOR4" s="47"/>
      <c r="BOS4" s="47"/>
      <c r="BOT4" s="47"/>
      <c r="BOU4" s="47"/>
      <c r="BOV4" s="47"/>
      <c r="BOW4" s="47"/>
      <c r="BOX4" s="47"/>
      <c r="BOY4" s="47"/>
      <c r="BOZ4" s="47"/>
      <c r="BPA4" s="47"/>
      <c r="BPB4" s="47"/>
      <c r="BPC4" s="47"/>
      <c r="BPD4" s="47"/>
      <c r="BPE4" s="47"/>
      <c r="BPF4" s="47"/>
      <c r="BPG4" s="47"/>
      <c r="BPH4" s="47"/>
      <c r="BPI4" s="47"/>
      <c r="BPJ4" s="47"/>
      <c r="BPK4" s="47"/>
      <c r="BPL4" s="47"/>
      <c r="BPM4" s="47"/>
      <c r="BPN4" s="47"/>
      <c r="BPO4" s="47"/>
      <c r="BPP4" s="47"/>
      <c r="BPQ4" s="47"/>
      <c r="BPR4" s="47"/>
      <c r="BPS4" s="47"/>
      <c r="BPT4" s="47"/>
      <c r="BPU4" s="47"/>
      <c r="BPV4" s="47"/>
      <c r="BPW4" s="47"/>
      <c r="BPX4" s="47"/>
      <c r="BPY4" s="47"/>
      <c r="BPZ4" s="47"/>
      <c r="BQA4" s="47"/>
      <c r="BQB4" s="47"/>
      <c r="BQC4" s="47"/>
      <c r="BQD4" s="47"/>
      <c r="BQE4" s="47"/>
      <c r="BQF4" s="47"/>
      <c r="BQG4" s="47"/>
      <c r="BQH4" s="47"/>
      <c r="BQI4" s="47"/>
      <c r="BQJ4" s="47"/>
      <c r="BQK4" s="47"/>
      <c r="BQL4" s="47"/>
      <c r="BQM4" s="47"/>
      <c r="BQN4" s="47"/>
      <c r="BQO4" s="47"/>
      <c r="BQP4" s="47"/>
      <c r="BQQ4" s="47"/>
      <c r="BQR4" s="47"/>
      <c r="BQS4" s="47"/>
      <c r="BQT4" s="47"/>
      <c r="BQU4" s="47"/>
      <c r="BQV4" s="47"/>
      <c r="BQW4" s="47"/>
      <c r="BQX4" s="47"/>
      <c r="BQY4" s="47"/>
      <c r="BQZ4" s="47"/>
      <c r="BRA4" s="47"/>
      <c r="BRB4" s="47"/>
      <c r="BRC4" s="47"/>
      <c r="BRD4" s="47"/>
      <c r="BRE4" s="47"/>
      <c r="BRF4" s="47"/>
      <c r="BRG4" s="47"/>
      <c r="BRH4" s="47"/>
      <c r="BRI4" s="47"/>
      <c r="BRJ4" s="47"/>
      <c r="BRK4" s="47"/>
      <c r="BRL4" s="47"/>
      <c r="BRM4" s="47"/>
      <c r="BRN4" s="47"/>
      <c r="BRO4" s="47"/>
      <c r="BRP4" s="47"/>
      <c r="BRQ4" s="47"/>
      <c r="BRR4" s="47"/>
      <c r="BRS4" s="47"/>
      <c r="BRT4" s="47"/>
      <c r="BRU4" s="47"/>
      <c r="BRV4" s="47"/>
      <c r="BRW4" s="47"/>
      <c r="BRX4" s="47"/>
      <c r="BRY4" s="47"/>
      <c r="BRZ4" s="47"/>
      <c r="BSA4" s="47"/>
      <c r="BSB4" s="47"/>
      <c r="BSC4" s="47"/>
      <c r="BSD4" s="47"/>
      <c r="BSE4" s="47"/>
      <c r="BSF4" s="47"/>
      <c r="BSG4" s="47"/>
      <c r="BSH4" s="47"/>
      <c r="BSI4" s="47"/>
      <c r="BSJ4" s="47"/>
      <c r="BSK4" s="47"/>
      <c r="BSL4" s="47"/>
      <c r="BSM4" s="47"/>
      <c r="BSN4" s="47"/>
      <c r="BSO4" s="47"/>
      <c r="BSP4" s="47"/>
      <c r="BSQ4" s="47"/>
      <c r="BSR4" s="47"/>
      <c r="BSS4" s="47"/>
      <c r="BST4" s="47"/>
      <c r="BSU4" s="47"/>
      <c r="BSV4" s="47"/>
      <c r="BSW4" s="47"/>
      <c r="BSX4" s="47"/>
      <c r="BSY4" s="47"/>
      <c r="BSZ4" s="47"/>
      <c r="BTA4" s="47"/>
      <c r="BTB4" s="47"/>
      <c r="BTC4" s="47"/>
      <c r="BTD4" s="47"/>
      <c r="BTE4" s="47"/>
      <c r="BTF4" s="47"/>
      <c r="BTG4" s="47"/>
      <c r="BTH4" s="47"/>
      <c r="BTI4" s="47"/>
      <c r="BTJ4" s="47"/>
      <c r="BTK4" s="47"/>
      <c r="BTL4" s="47"/>
      <c r="BTM4" s="47"/>
      <c r="BTN4" s="47"/>
      <c r="BTO4" s="47"/>
      <c r="BTP4" s="47"/>
      <c r="BTQ4" s="47"/>
      <c r="BTR4" s="47"/>
      <c r="BTS4" s="47"/>
      <c r="BTT4" s="47"/>
      <c r="BTU4" s="47"/>
      <c r="BTV4" s="47"/>
      <c r="BTW4" s="47"/>
      <c r="BTX4" s="47"/>
      <c r="BTY4" s="47"/>
      <c r="BTZ4" s="47"/>
      <c r="BUA4" s="47"/>
      <c r="BUB4" s="47"/>
      <c r="BUC4" s="47"/>
      <c r="BUD4" s="47"/>
      <c r="BUE4" s="47"/>
      <c r="BUF4" s="47"/>
      <c r="BUG4" s="47"/>
      <c r="BUH4" s="47"/>
      <c r="BUI4" s="47"/>
      <c r="BUJ4" s="47"/>
      <c r="BUK4" s="47"/>
      <c r="BUL4" s="47"/>
      <c r="BUM4" s="47"/>
      <c r="BUN4" s="47"/>
      <c r="BUO4" s="47"/>
      <c r="BUP4" s="47"/>
      <c r="BUQ4" s="47"/>
      <c r="BUR4" s="47"/>
      <c r="BUS4" s="47"/>
      <c r="BUT4" s="47"/>
      <c r="BUU4" s="47"/>
      <c r="BUV4" s="47"/>
      <c r="BUW4" s="47"/>
      <c r="BUX4" s="47"/>
      <c r="BUY4" s="47"/>
      <c r="BUZ4" s="47"/>
      <c r="BVA4" s="47"/>
      <c r="BVB4" s="47"/>
      <c r="BVC4" s="47"/>
      <c r="BVD4" s="47"/>
      <c r="BVE4" s="47"/>
      <c r="BVF4" s="47"/>
      <c r="BVG4" s="47"/>
      <c r="BVH4" s="47"/>
      <c r="BVI4" s="47"/>
      <c r="BVJ4" s="47"/>
      <c r="BVK4" s="47"/>
      <c r="BVL4" s="47"/>
      <c r="BVM4" s="47"/>
      <c r="BVN4" s="47"/>
      <c r="BVO4" s="47"/>
      <c r="BVP4" s="47"/>
      <c r="BVQ4" s="47"/>
      <c r="BVR4" s="47"/>
      <c r="BVS4" s="47"/>
      <c r="BVT4" s="47"/>
      <c r="BVU4" s="47"/>
      <c r="BVV4" s="47"/>
      <c r="BVW4" s="47"/>
      <c r="BVX4" s="47"/>
      <c r="BVY4" s="47"/>
      <c r="BVZ4" s="47"/>
      <c r="BWA4" s="47"/>
      <c r="BWB4" s="47"/>
      <c r="BWC4" s="47"/>
      <c r="BWD4" s="47"/>
      <c r="BWE4" s="47"/>
      <c r="BWF4" s="47"/>
      <c r="BWG4" s="47"/>
      <c r="BWH4" s="47"/>
      <c r="BWI4" s="47"/>
      <c r="BWJ4" s="47"/>
      <c r="BWK4" s="47"/>
      <c r="BWL4" s="47"/>
      <c r="BWM4" s="47"/>
      <c r="BWN4" s="47"/>
      <c r="BWO4" s="47"/>
      <c r="BWP4" s="47"/>
      <c r="BWQ4" s="47"/>
      <c r="BWR4" s="47"/>
      <c r="BWS4" s="47"/>
      <c r="BWT4" s="47"/>
      <c r="BWU4" s="47"/>
      <c r="BWV4" s="47"/>
      <c r="BWW4" s="47"/>
      <c r="BWX4" s="47"/>
      <c r="BWY4" s="47"/>
      <c r="BWZ4" s="47"/>
      <c r="BXA4" s="47"/>
      <c r="BXB4" s="47"/>
      <c r="BXC4" s="47"/>
      <c r="BXD4" s="47"/>
      <c r="BXE4" s="47"/>
      <c r="BXF4" s="47"/>
      <c r="BXG4" s="47"/>
      <c r="BXH4" s="47"/>
      <c r="BXI4" s="47"/>
      <c r="BXJ4" s="47"/>
      <c r="BXK4" s="47"/>
      <c r="BXL4" s="47"/>
      <c r="BXM4" s="47"/>
      <c r="BXN4" s="47"/>
      <c r="BXO4" s="47"/>
      <c r="BXP4" s="47"/>
      <c r="BXQ4" s="47"/>
      <c r="BXR4" s="47"/>
      <c r="BXS4" s="47"/>
      <c r="BXT4" s="47"/>
      <c r="BXU4" s="47"/>
      <c r="BXV4" s="47"/>
      <c r="BXW4" s="47"/>
      <c r="BXX4" s="47"/>
      <c r="BXY4" s="47"/>
      <c r="BXZ4" s="47"/>
      <c r="BYA4" s="47"/>
      <c r="BYB4" s="47"/>
      <c r="BYC4" s="47"/>
      <c r="BYD4" s="47"/>
      <c r="BYE4" s="47"/>
      <c r="BYF4" s="47"/>
      <c r="BYG4" s="47"/>
      <c r="BYH4" s="47"/>
      <c r="BYI4" s="47"/>
      <c r="BYJ4" s="47"/>
      <c r="BYK4" s="47"/>
      <c r="BYL4" s="47"/>
      <c r="BYM4" s="47"/>
      <c r="BYN4" s="47"/>
      <c r="BYO4" s="47"/>
      <c r="BYP4" s="47"/>
      <c r="BYQ4" s="47"/>
      <c r="BYR4" s="47"/>
      <c r="BYS4" s="47"/>
      <c r="BYT4" s="47"/>
      <c r="BYU4" s="47"/>
      <c r="BYV4" s="47"/>
      <c r="BYW4" s="47"/>
      <c r="BYX4" s="47"/>
      <c r="BYY4" s="47"/>
      <c r="BYZ4" s="47"/>
      <c r="BZA4" s="47"/>
      <c r="BZB4" s="47"/>
      <c r="BZC4" s="47"/>
      <c r="BZD4" s="47"/>
      <c r="BZE4" s="47"/>
      <c r="BZF4" s="47"/>
      <c r="BZG4" s="47"/>
      <c r="BZH4" s="47"/>
      <c r="BZI4" s="47"/>
      <c r="BZJ4" s="47"/>
      <c r="BZK4" s="47"/>
      <c r="BZL4" s="47"/>
      <c r="BZM4" s="47"/>
      <c r="BZN4" s="47"/>
      <c r="BZO4" s="47"/>
      <c r="BZP4" s="47"/>
      <c r="BZQ4" s="47"/>
      <c r="BZR4" s="47"/>
      <c r="BZS4" s="47"/>
      <c r="BZT4" s="47"/>
      <c r="BZU4" s="47"/>
      <c r="BZV4" s="47"/>
      <c r="BZW4" s="47"/>
      <c r="BZX4" s="47"/>
      <c r="BZY4" s="47"/>
      <c r="BZZ4" s="47"/>
      <c r="CAA4" s="47"/>
      <c r="CAB4" s="47"/>
      <c r="CAC4" s="47"/>
      <c r="CAD4" s="47"/>
      <c r="CAE4" s="47"/>
      <c r="CAF4" s="47"/>
      <c r="CAG4" s="47"/>
      <c r="CAH4" s="47"/>
      <c r="CAI4" s="47"/>
      <c r="CAJ4" s="47"/>
      <c r="CAK4" s="47"/>
      <c r="CAL4" s="47"/>
      <c r="CAM4" s="47"/>
      <c r="CAN4" s="47"/>
      <c r="CAO4" s="47"/>
      <c r="CAP4" s="47"/>
      <c r="CAQ4" s="47"/>
      <c r="CAR4" s="47"/>
      <c r="CAS4" s="47"/>
      <c r="CAT4" s="47"/>
      <c r="CAU4" s="47"/>
      <c r="CAV4" s="47"/>
      <c r="CAW4" s="47"/>
      <c r="CAX4" s="47"/>
      <c r="CAY4" s="47"/>
      <c r="CAZ4" s="47"/>
      <c r="CBA4" s="47"/>
      <c r="CBB4" s="47"/>
      <c r="CBC4" s="47"/>
      <c r="CBD4" s="47"/>
      <c r="CBE4" s="47"/>
      <c r="CBF4" s="47"/>
      <c r="CBG4" s="47"/>
      <c r="CBH4" s="47"/>
      <c r="CBI4" s="47"/>
      <c r="CBJ4" s="47"/>
      <c r="CBK4" s="47"/>
      <c r="CBL4" s="47"/>
      <c r="CBM4" s="47"/>
      <c r="CBN4" s="47"/>
      <c r="CBO4" s="47"/>
      <c r="CBP4" s="47"/>
      <c r="CBQ4" s="47"/>
      <c r="CBR4" s="47"/>
      <c r="CBS4" s="47"/>
      <c r="CBT4" s="47"/>
      <c r="CBU4" s="47"/>
      <c r="CBV4" s="47"/>
      <c r="CBW4" s="47"/>
      <c r="CBX4" s="47"/>
      <c r="CBY4" s="47"/>
      <c r="CBZ4" s="47"/>
      <c r="CCA4" s="47"/>
      <c r="CCB4" s="47"/>
      <c r="CCC4" s="47"/>
      <c r="CCD4" s="47"/>
      <c r="CCE4" s="47"/>
      <c r="CCF4" s="47"/>
      <c r="CCG4" s="47"/>
      <c r="CCH4" s="47"/>
      <c r="CCI4" s="47"/>
      <c r="CCJ4" s="47"/>
      <c r="CCK4" s="47"/>
      <c r="CCL4" s="47"/>
      <c r="CCM4" s="47"/>
      <c r="CCN4" s="47"/>
      <c r="CCO4" s="47"/>
      <c r="CCP4" s="47"/>
      <c r="CCQ4" s="47"/>
      <c r="CCR4" s="47"/>
      <c r="CCS4" s="47"/>
      <c r="CCT4" s="47"/>
      <c r="CCU4" s="47"/>
      <c r="CCV4" s="47"/>
      <c r="CCW4" s="47"/>
      <c r="CCX4" s="47"/>
      <c r="CCY4" s="47"/>
      <c r="CCZ4" s="47"/>
      <c r="CDA4" s="47"/>
      <c r="CDB4" s="47"/>
      <c r="CDC4" s="47"/>
      <c r="CDD4" s="47"/>
      <c r="CDE4" s="47"/>
      <c r="CDF4" s="47"/>
      <c r="CDG4" s="47"/>
      <c r="CDH4" s="47"/>
      <c r="CDI4" s="47"/>
      <c r="CDJ4" s="47"/>
      <c r="CDK4" s="47"/>
      <c r="CDL4" s="47"/>
      <c r="CDM4" s="47"/>
      <c r="CDN4" s="47"/>
      <c r="CDO4" s="47"/>
      <c r="CDP4" s="47"/>
      <c r="CDQ4" s="47"/>
      <c r="CDR4" s="47"/>
      <c r="CDS4" s="47"/>
      <c r="CDT4" s="47"/>
      <c r="CDU4" s="47"/>
      <c r="CDV4" s="47"/>
      <c r="CDW4" s="47"/>
      <c r="CDX4" s="47"/>
      <c r="CDY4" s="47"/>
      <c r="CDZ4" s="47"/>
      <c r="CEA4" s="47"/>
      <c r="CEB4" s="47"/>
      <c r="CEC4" s="47"/>
      <c r="CED4" s="47"/>
      <c r="CEE4" s="47"/>
      <c r="CEF4" s="47"/>
      <c r="CEG4" s="47"/>
      <c r="CEH4" s="47"/>
      <c r="CEI4" s="47"/>
      <c r="CEJ4" s="47"/>
      <c r="CEK4" s="47"/>
      <c r="CEL4" s="47"/>
      <c r="CEM4" s="47"/>
      <c r="CEN4" s="47"/>
      <c r="CEO4" s="47"/>
      <c r="CEP4" s="47"/>
      <c r="CEQ4" s="47"/>
      <c r="CER4" s="47"/>
      <c r="CES4" s="47"/>
      <c r="CET4" s="47"/>
      <c r="CEU4" s="47"/>
      <c r="CEV4" s="47"/>
      <c r="CEW4" s="47"/>
      <c r="CEX4" s="47"/>
      <c r="CEY4" s="47"/>
      <c r="CEZ4" s="47"/>
      <c r="CFA4" s="47"/>
      <c r="CFB4" s="47"/>
      <c r="CFC4" s="47"/>
      <c r="CFD4" s="47"/>
      <c r="CFE4" s="47"/>
      <c r="CFF4" s="47"/>
      <c r="CFG4" s="47"/>
      <c r="CFH4" s="47"/>
      <c r="CFI4" s="47"/>
      <c r="CFJ4" s="47"/>
      <c r="CFK4" s="47"/>
      <c r="CFL4" s="47"/>
      <c r="CFM4" s="47"/>
      <c r="CFN4" s="47"/>
      <c r="CFO4" s="47"/>
      <c r="CFP4" s="47"/>
      <c r="CFQ4" s="47"/>
      <c r="CFR4" s="47"/>
      <c r="CFS4" s="47"/>
      <c r="CFT4" s="47"/>
      <c r="CFU4" s="47"/>
      <c r="CFV4" s="47"/>
      <c r="CFW4" s="47"/>
      <c r="CFX4" s="47"/>
      <c r="CFY4" s="47"/>
      <c r="CFZ4" s="47"/>
      <c r="CGA4" s="47"/>
      <c r="CGB4" s="47"/>
      <c r="CGC4" s="47"/>
      <c r="CGD4" s="47"/>
      <c r="CGE4" s="47"/>
      <c r="CGF4" s="47"/>
      <c r="CGG4" s="47"/>
      <c r="CGH4" s="47"/>
      <c r="CGI4" s="47"/>
      <c r="CGJ4" s="47"/>
      <c r="CGK4" s="47"/>
      <c r="CGL4" s="47"/>
      <c r="CGM4" s="47"/>
      <c r="CGN4" s="47"/>
      <c r="CGO4" s="47"/>
      <c r="CGP4" s="47"/>
      <c r="CGQ4" s="47"/>
      <c r="CGR4" s="47"/>
      <c r="CGS4" s="47"/>
      <c r="CGT4" s="47"/>
      <c r="CGU4" s="47"/>
      <c r="CGV4" s="47"/>
      <c r="CGW4" s="47"/>
      <c r="CGX4" s="47"/>
      <c r="CGY4" s="47"/>
      <c r="CGZ4" s="47"/>
      <c r="CHA4" s="47"/>
      <c r="CHB4" s="47"/>
      <c r="CHC4" s="47"/>
      <c r="CHD4" s="47"/>
      <c r="CHE4" s="47"/>
      <c r="CHF4" s="47"/>
      <c r="CHG4" s="47"/>
      <c r="CHH4" s="47"/>
      <c r="CHI4" s="47"/>
      <c r="CHJ4" s="47"/>
      <c r="CHK4" s="47"/>
      <c r="CHL4" s="47"/>
      <c r="CHM4" s="47"/>
      <c r="CHN4" s="47"/>
      <c r="CHO4" s="47"/>
      <c r="CHP4" s="47"/>
      <c r="CHQ4" s="47"/>
      <c r="CHR4" s="47"/>
      <c r="CHS4" s="47"/>
      <c r="CHT4" s="47"/>
      <c r="CHU4" s="47"/>
      <c r="CHV4" s="47"/>
      <c r="CHW4" s="47"/>
      <c r="CHX4" s="47"/>
      <c r="CHY4" s="47"/>
      <c r="CHZ4" s="47"/>
      <c r="CIA4" s="47"/>
      <c r="CIB4" s="47"/>
      <c r="CIC4" s="47"/>
      <c r="CID4" s="47"/>
      <c r="CIE4" s="47"/>
      <c r="CIF4" s="47"/>
      <c r="CIG4" s="47"/>
      <c r="CIH4" s="47"/>
      <c r="CII4" s="47"/>
      <c r="CIJ4" s="47"/>
      <c r="CIK4" s="47"/>
      <c r="CIL4" s="47"/>
      <c r="CIM4" s="47"/>
      <c r="CIN4" s="47"/>
      <c r="CIO4" s="47"/>
      <c r="CIP4" s="47"/>
      <c r="CIQ4" s="47"/>
      <c r="CIR4" s="47"/>
      <c r="CIS4" s="47"/>
      <c r="CIT4" s="47"/>
      <c r="CIU4" s="47"/>
      <c r="CIV4" s="47"/>
      <c r="CIW4" s="47"/>
      <c r="CIX4" s="47"/>
      <c r="CIY4" s="47"/>
      <c r="CIZ4" s="47"/>
      <c r="CJA4" s="47"/>
      <c r="CJB4" s="47"/>
      <c r="CJC4" s="47"/>
      <c r="CJD4" s="47"/>
      <c r="CJE4" s="47"/>
      <c r="CJF4" s="47"/>
      <c r="CJG4" s="47"/>
      <c r="CJH4" s="47"/>
      <c r="CJI4" s="47"/>
      <c r="CJJ4" s="47"/>
      <c r="CJK4" s="47"/>
      <c r="CJL4" s="47"/>
      <c r="CJM4" s="47"/>
      <c r="CJN4" s="47"/>
      <c r="CJO4" s="47"/>
      <c r="CJP4" s="47"/>
      <c r="CJQ4" s="47"/>
      <c r="CJR4" s="47"/>
      <c r="CJS4" s="47"/>
      <c r="CJT4" s="47"/>
      <c r="CJU4" s="47"/>
      <c r="CJV4" s="47"/>
      <c r="CJW4" s="47"/>
      <c r="CJX4" s="47"/>
      <c r="CJY4" s="47"/>
      <c r="CJZ4" s="47"/>
      <c r="CKA4" s="47"/>
      <c r="CKB4" s="47"/>
      <c r="CKC4" s="47"/>
      <c r="CKD4" s="47"/>
      <c r="CKE4" s="47"/>
      <c r="CKF4" s="47"/>
      <c r="CKG4" s="47"/>
      <c r="CKH4" s="47"/>
      <c r="CKI4" s="47"/>
      <c r="CKJ4" s="47"/>
      <c r="CKK4" s="47"/>
      <c r="CKL4" s="47"/>
      <c r="CKM4" s="47"/>
      <c r="CKN4" s="47"/>
      <c r="CKO4" s="47"/>
      <c r="CKP4" s="47"/>
      <c r="CKQ4" s="47"/>
      <c r="CKR4" s="47"/>
      <c r="CKS4" s="47"/>
      <c r="CKT4" s="47"/>
      <c r="CKU4" s="47"/>
      <c r="CKV4" s="47"/>
      <c r="CKW4" s="47"/>
      <c r="CKX4" s="47"/>
      <c r="CKY4" s="47"/>
      <c r="CKZ4" s="47"/>
      <c r="CLA4" s="47"/>
      <c r="CLB4" s="47"/>
      <c r="CLC4" s="47"/>
      <c r="CLD4" s="47"/>
      <c r="CLE4" s="47"/>
      <c r="CLF4" s="47"/>
      <c r="CLG4" s="47"/>
      <c r="CLH4" s="47"/>
      <c r="CLI4" s="47"/>
      <c r="CLJ4" s="47"/>
      <c r="CLK4" s="47"/>
      <c r="CLL4" s="47"/>
      <c r="CLM4" s="47"/>
      <c r="CLN4" s="47"/>
      <c r="CLO4" s="47"/>
      <c r="CLP4" s="47"/>
      <c r="CLQ4" s="47"/>
      <c r="CLR4" s="47"/>
      <c r="CLS4" s="47"/>
      <c r="CLT4" s="47"/>
      <c r="CLU4" s="47"/>
      <c r="CLV4" s="47"/>
      <c r="CLW4" s="47"/>
      <c r="CLX4" s="47"/>
      <c r="CLY4" s="47"/>
      <c r="CLZ4" s="47"/>
      <c r="CMA4" s="47"/>
      <c r="CMB4" s="47"/>
      <c r="CMC4" s="47"/>
      <c r="CMD4" s="47"/>
      <c r="CME4" s="47"/>
      <c r="CMF4" s="47"/>
      <c r="CMG4" s="47"/>
      <c r="CMH4" s="47"/>
      <c r="CMI4" s="47"/>
      <c r="CMJ4" s="47"/>
      <c r="CMK4" s="47"/>
      <c r="CML4" s="47"/>
      <c r="CMM4" s="47"/>
      <c r="CMN4" s="47"/>
      <c r="CMO4" s="47"/>
      <c r="CMP4" s="47"/>
      <c r="CMQ4" s="47"/>
      <c r="CMR4" s="47"/>
      <c r="CMS4" s="47"/>
      <c r="CMT4" s="47"/>
      <c r="CMU4" s="47"/>
      <c r="CMV4" s="47"/>
      <c r="CMW4" s="47"/>
      <c r="CMX4" s="47"/>
      <c r="CMY4" s="47"/>
      <c r="CMZ4" s="47"/>
      <c r="CNA4" s="47"/>
      <c r="CNB4" s="47"/>
      <c r="CNC4" s="47"/>
      <c r="CND4" s="47"/>
      <c r="CNE4" s="47"/>
      <c r="CNF4" s="47"/>
      <c r="CNG4" s="47"/>
      <c r="CNH4" s="47"/>
      <c r="CNI4" s="47"/>
      <c r="CNJ4" s="47"/>
      <c r="CNK4" s="47"/>
      <c r="CNL4" s="47"/>
      <c r="CNM4" s="47"/>
      <c r="CNN4" s="47"/>
      <c r="CNO4" s="47"/>
      <c r="CNP4" s="47"/>
      <c r="CNQ4" s="47"/>
      <c r="CNR4" s="47"/>
      <c r="CNS4" s="47"/>
      <c r="CNT4" s="47"/>
      <c r="CNU4" s="47"/>
      <c r="CNV4" s="47"/>
      <c r="CNW4" s="47"/>
      <c r="CNX4" s="47"/>
      <c r="CNY4" s="47"/>
      <c r="CNZ4" s="47"/>
      <c r="COA4" s="47"/>
      <c r="COB4" s="47"/>
      <c r="COC4" s="47"/>
      <c r="COD4" s="47"/>
      <c r="COE4" s="47"/>
      <c r="COF4" s="47"/>
      <c r="COG4" s="47"/>
      <c r="COH4" s="47"/>
      <c r="COI4" s="47"/>
      <c r="COJ4" s="47"/>
      <c r="COK4" s="47"/>
      <c r="COL4" s="47"/>
      <c r="COM4" s="47"/>
      <c r="CON4" s="47"/>
      <c r="COO4" s="47"/>
      <c r="COP4" s="47"/>
      <c r="COQ4" s="47"/>
      <c r="COR4" s="47"/>
      <c r="COS4" s="47"/>
      <c r="COT4" s="47"/>
      <c r="COU4" s="47"/>
      <c r="COV4" s="47"/>
      <c r="COW4" s="47"/>
      <c r="COX4" s="47"/>
      <c r="COY4" s="47"/>
      <c r="COZ4" s="47"/>
      <c r="CPA4" s="47"/>
      <c r="CPB4" s="47"/>
      <c r="CPC4" s="47"/>
      <c r="CPD4" s="47"/>
      <c r="CPE4" s="47"/>
      <c r="CPF4" s="47"/>
      <c r="CPG4" s="47"/>
      <c r="CPH4" s="47"/>
      <c r="CPI4" s="47"/>
      <c r="CPJ4" s="47"/>
      <c r="CPK4" s="47"/>
      <c r="CPL4" s="47"/>
      <c r="CPM4" s="47"/>
      <c r="CPN4" s="47"/>
      <c r="CPO4" s="47"/>
      <c r="CPP4" s="47"/>
      <c r="CPQ4" s="47"/>
      <c r="CPR4" s="47"/>
      <c r="CPS4" s="47"/>
      <c r="CPT4" s="47"/>
      <c r="CPU4" s="47"/>
      <c r="CPV4" s="47"/>
      <c r="CPW4" s="47"/>
      <c r="CPX4" s="47"/>
      <c r="CPY4" s="47"/>
      <c r="CPZ4" s="47"/>
      <c r="CQA4" s="47"/>
      <c r="CQB4" s="47"/>
      <c r="CQC4" s="47"/>
      <c r="CQD4" s="47"/>
      <c r="CQE4" s="47"/>
      <c r="CQF4" s="47"/>
      <c r="CQG4" s="47"/>
      <c r="CQH4" s="47"/>
      <c r="CQI4" s="47"/>
      <c r="CQJ4" s="47"/>
      <c r="CQK4" s="47"/>
      <c r="CQL4" s="47"/>
      <c r="CQM4" s="47"/>
      <c r="CQN4" s="47"/>
      <c r="CQO4" s="47"/>
      <c r="CQP4" s="47"/>
      <c r="CQQ4" s="47"/>
      <c r="CQR4" s="47"/>
      <c r="CQS4" s="47"/>
      <c r="CQT4" s="47"/>
      <c r="CQU4" s="47"/>
      <c r="CQV4" s="47"/>
      <c r="CQW4" s="47"/>
      <c r="CQX4" s="47"/>
      <c r="CQY4" s="47"/>
      <c r="CQZ4" s="47"/>
      <c r="CRA4" s="47"/>
      <c r="CRB4" s="47"/>
      <c r="CRC4" s="47"/>
      <c r="CRD4" s="47"/>
      <c r="CRE4" s="47"/>
      <c r="CRF4" s="47"/>
      <c r="CRG4" s="47"/>
      <c r="CRH4" s="47"/>
      <c r="CRI4" s="47"/>
      <c r="CRJ4" s="47"/>
      <c r="CRK4" s="47"/>
      <c r="CRL4" s="47"/>
      <c r="CRM4" s="47"/>
      <c r="CRN4" s="47"/>
      <c r="CRO4" s="47"/>
      <c r="CRP4" s="47"/>
      <c r="CRQ4" s="47"/>
      <c r="CRR4" s="47"/>
      <c r="CRS4" s="47"/>
      <c r="CRT4" s="47"/>
      <c r="CRU4" s="47"/>
      <c r="CRV4" s="47"/>
      <c r="CRW4" s="47"/>
      <c r="CRX4" s="47"/>
      <c r="CRY4" s="47"/>
      <c r="CRZ4" s="47"/>
      <c r="CSA4" s="47"/>
      <c r="CSB4" s="47"/>
      <c r="CSC4" s="47"/>
      <c r="CSD4" s="47"/>
      <c r="CSE4" s="47"/>
      <c r="CSF4" s="47"/>
      <c r="CSG4" s="47"/>
      <c r="CSH4" s="47"/>
      <c r="CSI4" s="47"/>
      <c r="CSJ4" s="47"/>
      <c r="CSK4" s="47"/>
      <c r="CSL4" s="47"/>
      <c r="CSM4" s="47"/>
      <c r="CSN4" s="47"/>
      <c r="CSO4" s="47"/>
      <c r="CSP4" s="47"/>
      <c r="CSQ4" s="47"/>
      <c r="CSR4" s="47"/>
      <c r="CSS4" s="47"/>
      <c r="CST4" s="47"/>
      <c r="CSU4" s="47"/>
      <c r="CSV4" s="47"/>
      <c r="CSW4" s="47"/>
      <c r="CSX4" s="47"/>
      <c r="CSY4" s="47"/>
      <c r="CSZ4" s="47"/>
      <c r="CTA4" s="47"/>
      <c r="CTB4" s="47"/>
      <c r="CTC4" s="47"/>
      <c r="CTD4" s="47"/>
      <c r="CTE4" s="47"/>
      <c r="CTF4" s="47"/>
      <c r="CTG4" s="47"/>
      <c r="CTH4" s="47"/>
      <c r="CTI4" s="47"/>
      <c r="CTJ4" s="47"/>
      <c r="CTK4" s="47"/>
      <c r="CTL4" s="47"/>
      <c r="CTM4" s="47"/>
      <c r="CTN4" s="47"/>
      <c r="CTO4" s="47"/>
      <c r="CTP4" s="47"/>
      <c r="CTQ4" s="47"/>
      <c r="CTR4" s="47"/>
      <c r="CTS4" s="47"/>
      <c r="CTT4" s="47"/>
      <c r="CTU4" s="47"/>
      <c r="CTV4" s="47"/>
      <c r="CTW4" s="47"/>
      <c r="CTX4" s="47"/>
      <c r="CTY4" s="47"/>
      <c r="CTZ4" s="47"/>
      <c r="CUA4" s="47"/>
      <c r="CUB4" s="47"/>
      <c r="CUC4" s="47"/>
      <c r="CUD4" s="47"/>
      <c r="CUE4" s="47"/>
      <c r="CUF4" s="47"/>
      <c r="CUG4" s="47"/>
      <c r="CUH4" s="47"/>
      <c r="CUI4" s="47"/>
      <c r="CUJ4" s="47"/>
      <c r="CUK4" s="47"/>
      <c r="CUL4" s="47"/>
      <c r="CUM4" s="47"/>
      <c r="CUN4" s="47"/>
      <c r="CUO4" s="47"/>
      <c r="CUP4" s="47"/>
      <c r="CUQ4" s="47"/>
      <c r="CUR4" s="47"/>
      <c r="CUS4" s="47"/>
      <c r="CUT4" s="47"/>
      <c r="CUU4" s="47"/>
      <c r="CUV4" s="47"/>
      <c r="CUW4" s="47"/>
      <c r="CUX4" s="47"/>
      <c r="CUY4" s="47"/>
      <c r="CUZ4" s="47"/>
      <c r="CVA4" s="47"/>
      <c r="CVB4" s="47"/>
      <c r="CVC4" s="47"/>
      <c r="CVD4" s="47"/>
      <c r="CVE4" s="47"/>
      <c r="CVF4" s="47"/>
      <c r="CVG4" s="47"/>
      <c r="CVH4" s="47"/>
      <c r="CVI4" s="47"/>
      <c r="CVJ4" s="47"/>
      <c r="CVK4" s="47"/>
      <c r="CVL4" s="47"/>
      <c r="CVM4" s="47"/>
      <c r="CVN4" s="47"/>
      <c r="CVO4" s="47"/>
      <c r="CVP4" s="47"/>
      <c r="CVQ4" s="47"/>
      <c r="CVR4" s="47"/>
      <c r="CVS4" s="47"/>
      <c r="CVT4" s="47"/>
      <c r="CVU4" s="47"/>
      <c r="CVV4" s="47"/>
      <c r="CVW4" s="47"/>
      <c r="CVX4" s="47"/>
      <c r="CVY4" s="47"/>
      <c r="CVZ4" s="47"/>
      <c r="CWA4" s="47"/>
      <c r="CWB4" s="47"/>
      <c r="CWC4" s="47"/>
      <c r="CWD4" s="47"/>
      <c r="CWE4" s="47"/>
      <c r="CWF4" s="47"/>
      <c r="CWG4" s="47"/>
      <c r="CWH4" s="47"/>
      <c r="CWI4" s="47"/>
      <c r="CWJ4" s="47"/>
      <c r="CWK4" s="47"/>
      <c r="CWL4" s="47"/>
      <c r="CWM4" s="47"/>
      <c r="CWN4" s="47"/>
      <c r="CWO4" s="47"/>
      <c r="CWP4" s="47"/>
      <c r="CWQ4" s="47"/>
      <c r="CWR4" s="47"/>
      <c r="CWS4" s="47"/>
      <c r="CWT4" s="47"/>
      <c r="CWU4" s="47"/>
      <c r="CWV4" s="47"/>
      <c r="CWW4" s="47"/>
      <c r="CWX4" s="47"/>
      <c r="CWY4" s="47"/>
      <c r="CWZ4" s="47"/>
      <c r="CXA4" s="47"/>
      <c r="CXB4" s="47"/>
      <c r="CXC4" s="47"/>
      <c r="CXD4" s="47"/>
      <c r="CXE4" s="47"/>
      <c r="CXF4" s="47"/>
      <c r="CXG4" s="47"/>
      <c r="CXH4" s="47"/>
      <c r="CXI4" s="47"/>
      <c r="CXJ4" s="47"/>
      <c r="CXK4" s="47"/>
      <c r="CXL4" s="47"/>
      <c r="CXM4" s="47"/>
      <c r="CXN4" s="47"/>
      <c r="CXO4" s="47"/>
      <c r="CXP4" s="47"/>
      <c r="CXQ4" s="47"/>
      <c r="CXR4" s="47"/>
      <c r="CXS4" s="47"/>
      <c r="CXT4" s="47"/>
      <c r="CXU4" s="47"/>
      <c r="CXV4" s="47"/>
      <c r="CXW4" s="47"/>
      <c r="CXX4" s="47"/>
      <c r="CXY4" s="47"/>
      <c r="CXZ4" s="47"/>
      <c r="CYA4" s="47"/>
      <c r="CYB4" s="47"/>
      <c r="CYC4" s="47"/>
      <c r="CYD4" s="47"/>
      <c r="CYE4" s="47"/>
      <c r="CYF4" s="47"/>
      <c r="CYG4" s="47"/>
      <c r="CYH4" s="47"/>
      <c r="CYI4" s="47"/>
      <c r="CYJ4" s="47"/>
      <c r="CYK4" s="47"/>
      <c r="CYL4" s="47"/>
      <c r="CYM4" s="47"/>
      <c r="CYN4" s="47"/>
      <c r="CYO4" s="47"/>
      <c r="CYP4" s="47"/>
      <c r="CYQ4" s="47"/>
      <c r="CYR4" s="47"/>
      <c r="CYS4" s="47"/>
      <c r="CYT4" s="47"/>
      <c r="CYU4" s="47"/>
      <c r="CYV4" s="47"/>
      <c r="CYW4" s="47"/>
      <c r="CYX4" s="47"/>
      <c r="CYY4" s="47"/>
      <c r="CYZ4" s="47"/>
      <c r="CZA4" s="47"/>
      <c r="CZB4" s="47"/>
      <c r="CZC4" s="47"/>
      <c r="CZD4" s="47"/>
      <c r="CZE4" s="47"/>
      <c r="CZF4" s="47"/>
      <c r="CZG4" s="47"/>
      <c r="CZH4" s="47"/>
      <c r="CZI4" s="47"/>
      <c r="CZJ4" s="47"/>
      <c r="CZK4" s="47"/>
      <c r="CZL4" s="47"/>
      <c r="CZM4" s="47"/>
      <c r="CZN4" s="47"/>
      <c r="CZO4" s="47"/>
      <c r="CZP4" s="47"/>
      <c r="CZQ4" s="47"/>
      <c r="CZR4" s="47"/>
      <c r="CZS4" s="47"/>
      <c r="CZT4" s="47"/>
      <c r="CZU4" s="47"/>
      <c r="CZV4" s="47"/>
      <c r="CZW4" s="47"/>
      <c r="CZX4" s="47"/>
      <c r="CZY4" s="47"/>
      <c r="CZZ4" s="47"/>
      <c r="DAA4" s="47"/>
      <c r="DAB4" s="47"/>
      <c r="DAC4" s="47"/>
      <c r="DAD4" s="47"/>
      <c r="DAE4" s="47"/>
      <c r="DAF4" s="47"/>
      <c r="DAG4" s="47"/>
      <c r="DAH4" s="47"/>
      <c r="DAI4" s="47"/>
      <c r="DAJ4" s="47"/>
      <c r="DAK4" s="47"/>
      <c r="DAL4" s="47"/>
      <c r="DAM4" s="47"/>
      <c r="DAN4" s="47"/>
      <c r="DAO4" s="47"/>
      <c r="DAP4" s="47"/>
      <c r="DAQ4" s="47"/>
      <c r="DAR4" s="47"/>
      <c r="DAS4" s="47"/>
      <c r="DAT4" s="47"/>
      <c r="DAU4" s="47"/>
      <c r="DAV4" s="47"/>
      <c r="DAW4" s="47"/>
      <c r="DAX4" s="47"/>
      <c r="DAY4" s="47"/>
      <c r="DAZ4" s="47"/>
      <c r="DBA4" s="47"/>
      <c r="DBB4" s="47"/>
      <c r="DBC4" s="47"/>
      <c r="DBD4" s="47"/>
      <c r="DBE4" s="47"/>
      <c r="DBF4" s="47"/>
      <c r="DBG4" s="47"/>
      <c r="DBH4" s="47"/>
      <c r="DBI4" s="47"/>
      <c r="DBJ4" s="47"/>
      <c r="DBK4" s="47"/>
      <c r="DBL4" s="47"/>
      <c r="DBM4" s="47"/>
      <c r="DBN4" s="47"/>
      <c r="DBO4" s="47"/>
      <c r="DBP4" s="47"/>
      <c r="DBQ4" s="47"/>
      <c r="DBR4" s="47"/>
      <c r="DBS4" s="47"/>
      <c r="DBT4" s="47"/>
      <c r="DBU4" s="47"/>
      <c r="DBV4" s="47"/>
      <c r="DBW4" s="47"/>
      <c r="DBX4" s="47"/>
      <c r="DBY4" s="47"/>
      <c r="DBZ4" s="47"/>
      <c r="DCA4" s="47"/>
      <c r="DCB4" s="47"/>
      <c r="DCC4" s="47"/>
      <c r="DCD4" s="47"/>
      <c r="DCE4" s="47"/>
      <c r="DCF4" s="47"/>
      <c r="DCG4" s="47"/>
      <c r="DCH4" s="47"/>
      <c r="DCI4" s="47"/>
      <c r="DCJ4" s="47"/>
      <c r="DCK4" s="47"/>
      <c r="DCL4" s="47"/>
      <c r="DCM4" s="47"/>
      <c r="DCN4" s="47"/>
      <c r="DCO4" s="47"/>
      <c r="DCP4" s="47"/>
      <c r="DCQ4" s="47"/>
      <c r="DCR4" s="47"/>
      <c r="DCS4" s="47"/>
      <c r="DCT4" s="47"/>
      <c r="DCU4" s="47"/>
      <c r="DCV4" s="47"/>
      <c r="DCW4" s="47"/>
      <c r="DCX4" s="47"/>
      <c r="DCY4" s="47"/>
      <c r="DCZ4" s="47"/>
      <c r="DDA4" s="47"/>
      <c r="DDB4" s="47"/>
      <c r="DDC4" s="47"/>
      <c r="DDD4" s="47"/>
      <c r="DDE4" s="47"/>
      <c r="DDF4" s="47"/>
      <c r="DDG4" s="47"/>
      <c r="DDH4" s="47"/>
      <c r="DDI4" s="47"/>
      <c r="DDJ4" s="47"/>
      <c r="DDK4" s="47"/>
      <c r="DDL4" s="47"/>
      <c r="DDM4" s="47"/>
      <c r="DDN4" s="47"/>
      <c r="DDO4" s="47"/>
      <c r="DDP4" s="47"/>
      <c r="DDQ4" s="47"/>
      <c r="DDR4" s="47"/>
      <c r="DDS4" s="47"/>
      <c r="DDT4" s="47"/>
      <c r="DDU4" s="47"/>
      <c r="DDV4" s="47"/>
      <c r="DDW4" s="47"/>
      <c r="DDX4" s="47"/>
      <c r="DDY4" s="47"/>
      <c r="DDZ4" s="47"/>
      <c r="DEA4" s="47"/>
      <c r="DEB4" s="47"/>
      <c r="DEC4" s="47"/>
      <c r="DED4" s="47"/>
      <c r="DEE4" s="47"/>
      <c r="DEF4" s="47"/>
      <c r="DEG4" s="47"/>
      <c r="DEH4" s="47"/>
      <c r="DEI4" s="47"/>
      <c r="DEJ4" s="47"/>
      <c r="DEK4" s="47"/>
      <c r="DEL4" s="47"/>
      <c r="DEM4" s="47"/>
      <c r="DEN4" s="47"/>
      <c r="DEO4" s="47"/>
      <c r="DEP4" s="47"/>
      <c r="DEQ4" s="47"/>
      <c r="DER4" s="47"/>
      <c r="DES4" s="47"/>
      <c r="DET4" s="47"/>
      <c r="DEU4" s="47"/>
      <c r="DEV4" s="47"/>
      <c r="DEW4" s="47"/>
      <c r="DEX4" s="47"/>
      <c r="DEY4" s="47"/>
      <c r="DEZ4" s="47"/>
      <c r="DFA4" s="47"/>
      <c r="DFB4" s="47"/>
      <c r="DFC4" s="47"/>
      <c r="DFD4" s="47"/>
      <c r="DFE4" s="47"/>
      <c r="DFF4" s="47"/>
      <c r="DFG4" s="47"/>
      <c r="DFH4" s="47"/>
      <c r="DFI4" s="47"/>
      <c r="DFJ4" s="47"/>
      <c r="DFK4" s="47"/>
      <c r="DFL4" s="47"/>
      <c r="DFM4" s="47"/>
      <c r="DFN4" s="47"/>
      <c r="DFO4" s="47"/>
      <c r="DFP4" s="47"/>
      <c r="DFQ4" s="47"/>
      <c r="DFR4" s="47"/>
      <c r="DFS4" s="47"/>
      <c r="DFT4" s="47"/>
      <c r="DFU4" s="47"/>
      <c r="DFV4" s="47"/>
      <c r="DFW4" s="47"/>
      <c r="DFX4" s="47"/>
      <c r="DFY4" s="47"/>
      <c r="DFZ4" s="47"/>
      <c r="DGA4" s="47"/>
      <c r="DGB4" s="47"/>
      <c r="DGC4" s="47"/>
      <c r="DGD4" s="47"/>
      <c r="DGE4" s="47"/>
      <c r="DGF4" s="47"/>
      <c r="DGG4" s="47"/>
      <c r="DGH4" s="47"/>
      <c r="DGI4" s="47"/>
      <c r="DGJ4" s="47"/>
      <c r="DGK4" s="47"/>
      <c r="DGL4" s="47"/>
      <c r="DGM4" s="47"/>
      <c r="DGN4" s="47"/>
      <c r="DGO4" s="47"/>
      <c r="DGP4" s="47"/>
      <c r="DGQ4" s="47"/>
      <c r="DGR4" s="47"/>
      <c r="DGS4" s="47"/>
      <c r="DGT4" s="47"/>
      <c r="DGU4" s="47"/>
      <c r="DGV4" s="47"/>
      <c r="DGW4" s="47"/>
      <c r="DGX4" s="47"/>
      <c r="DGY4" s="47"/>
      <c r="DGZ4" s="47"/>
      <c r="DHA4" s="47"/>
      <c r="DHB4" s="47"/>
      <c r="DHC4" s="47"/>
      <c r="DHD4" s="47"/>
      <c r="DHE4" s="47"/>
      <c r="DHF4" s="47"/>
      <c r="DHG4" s="47"/>
      <c r="DHH4" s="47"/>
      <c r="DHI4" s="47"/>
      <c r="DHJ4" s="47"/>
      <c r="DHK4" s="47"/>
      <c r="DHL4" s="47"/>
      <c r="DHM4" s="47"/>
      <c r="DHN4" s="47"/>
      <c r="DHO4" s="47"/>
      <c r="DHP4" s="47"/>
      <c r="DHQ4" s="47"/>
      <c r="DHR4" s="47"/>
      <c r="DHS4" s="47"/>
      <c r="DHT4" s="47"/>
      <c r="DHU4" s="47"/>
      <c r="DHV4" s="47"/>
      <c r="DHW4" s="47"/>
      <c r="DHX4" s="47"/>
      <c r="DHY4" s="47"/>
      <c r="DHZ4" s="47"/>
      <c r="DIA4" s="47"/>
      <c r="DIB4" s="47"/>
      <c r="DIC4" s="47"/>
      <c r="DID4" s="47"/>
      <c r="DIE4" s="47"/>
      <c r="DIF4" s="47"/>
      <c r="DIG4" s="47"/>
      <c r="DIH4" s="47"/>
      <c r="DII4" s="47"/>
      <c r="DIJ4" s="47"/>
      <c r="DIK4" s="47"/>
      <c r="DIL4" s="47"/>
      <c r="DIM4" s="47"/>
      <c r="DIN4" s="47"/>
      <c r="DIO4" s="47"/>
      <c r="DIP4" s="47"/>
      <c r="DIQ4" s="47"/>
      <c r="DIR4" s="47"/>
      <c r="DIS4" s="47"/>
      <c r="DIT4" s="47"/>
      <c r="DIU4" s="47"/>
      <c r="DIV4" s="47"/>
      <c r="DIW4" s="47"/>
      <c r="DIX4" s="47"/>
      <c r="DIY4" s="47"/>
      <c r="DIZ4" s="47"/>
      <c r="DJA4" s="47"/>
      <c r="DJB4" s="47"/>
      <c r="DJC4" s="47"/>
      <c r="DJD4" s="47"/>
      <c r="DJE4" s="47"/>
      <c r="DJF4" s="47"/>
      <c r="DJG4" s="47"/>
      <c r="DJH4" s="47"/>
      <c r="DJI4" s="47"/>
      <c r="DJJ4" s="47"/>
      <c r="DJK4" s="47"/>
      <c r="DJL4" s="47"/>
      <c r="DJM4" s="47"/>
      <c r="DJN4" s="47"/>
      <c r="DJO4" s="47"/>
      <c r="DJP4" s="47"/>
      <c r="DJQ4" s="47"/>
      <c r="DJR4" s="47"/>
      <c r="DJS4" s="47"/>
      <c r="DJT4" s="47"/>
      <c r="DJU4" s="47"/>
      <c r="DJV4" s="47"/>
      <c r="DJW4" s="47"/>
      <c r="DJX4" s="47"/>
      <c r="DJY4" s="47"/>
      <c r="DJZ4" s="47"/>
      <c r="DKA4" s="47"/>
      <c r="DKB4" s="47"/>
      <c r="DKC4" s="47"/>
      <c r="DKD4" s="47"/>
      <c r="DKE4" s="47"/>
      <c r="DKF4" s="47"/>
      <c r="DKG4" s="47"/>
      <c r="DKH4" s="47"/>
      <c r="DKI4" s="47"/>
      <c r="DKJ4" s="47"/>
      <c r="DKK4" s="47"/>
      <c r="DKL4" s="47"/>
      <c r="DKM4" s="47"/>
      <c r="DKN4" s="47"/>
      <c r="DKO4" s="47"/>
      <c r="DKP4" s="47"/>
      <c r="DKQ4" s="47"/>
      <c r="DKR4" s="47"/>
      <c r="DKS4" s="47"/>
      <c r="DKT4" s="47"/>
      <c r="DKU4" s="47"/>
      <c r="DKV4" s="47"/>
      <c r="DKW4" s="47"/>
      <c r="DKX4" s="47"/>
      <c r="DKY4" s="47"/>
      <c r="DKZ4" s="47"/>
      <c r="DLA4" s="47"/>
      <c r="DLB4" s="47"/>
      <c r="DLC4" s="47"/>
      <c r="DLD4" s="47"/>
      <c r="DLE4" s="47"/>
      <c r="DLF4" s="47"/>
      <c r="DLG4" s="47"/>
      <c r="DLH4" s="47"/>
      <c r="DLI4" s="47"/>
      <c r="DLJ4" s="47"/>
      <c r="DLK4" s="47"/>
      <c r="DLL4" s="47"/>
      <c r="DLM4" s="47"/>
      <c r="DLN4" s="47"/>
      <c r="DLO4" s="47"/>
      <c r="DLP4" s="47"/>
      <c r="DLQ4" s="47"/>
      <c r="DLR4" s="47"/>
      <c r="DLS4" s="47"/>
      <c r="DLT4" s="47"/>
      <c r="DLU4" s="47"/>
      <c r="DLV4" s="47"/>
      <c r="DLW4" s="47"/>
      <c r="DLX4" s="47"/>
      <c r="DLY4" s="47"/>
      <c r="DLZ4" s="47"/>
      <c r="DMA4" s="47"/>
      <c r="DMB4" s="47"/>
      <c r="DMC4" s="47"/>
      <c r="DMD4" s="47"/>
      <c r="DME4" s="47"/>
      <c r="DMF4" s="47"/>
      <c r="DMG4" s="47"/>
      <c r="DMH4" s="47"/>
      <c r="DMI4" s="47"/>
      <c r="DMJ4" s="47"/>
      <c r="DMK4" s="47"/>
      <c r="DML4" s="47"/>
      <c r="DMM4" s="47"/>
      <c r="DMN4" s="47"/>
      <c r="DMO4" s="47"/>
      <c r="DMP4" s="47"/>
      <c r="DMQ4" s="47"/>
      <c r="DMR4" s="47"/>
      <c r="DMS4" s="47"/>
      <c r="DMT4" s="47"/>
      <c r="DMU4" s="47"/>
      <c r="DMV4" s="47"/>
      <c r="DMW4" s="47"/>
      <c r="DMX4" s="47"/>
      <c r="DMY4" s="47"/>
      <c r="DMZ4" s="47"/>
      <c r="DNA4" s="47"/>
      <c r="DNB4" s="47"/>
      <c r="DNC4" s="47"/>
      <c r="DND4" s="47"/>
      <c r="DNE4" s="47"/>
      <c r="DNF4" s="47"/>
      <c r="DNG4" s="47"/>
      <c r="DNH4" s="47"/>
      <c r="DNI4" s="47"/>
      <c r="DNJ4" s="47"/>
      <c r="DNK4" s="47"/>
      <c r="DNL4" s="47"/>
      <c r="DNM4" s="47"/>
      <c r="DNN4" s="47"/>
      <c r="DNO4" s="47"/>
      <c r="DNP4" s="47"/>
      <c r="DNQ4" s="47"/>
      <c r="DNR4" s="47"/>
      <c r="DNS4" s="47"/>
      <c r="DNT4" s="47"/>
      <c r="DNU4" s="47"/>
      <c r="DNV4" s="47"/>
      <c r="DNW4" s="47"/>
      <c r="DNX4" s="47"/>
      <c r="DNY4" s="47"/>
      <c r="DNZ4" s="47"/>
      <c r="DOA4" s="47"/>
      <c r="DOB4" s="47"/>
      <c r="DOC4" s="47"/>
      <c r="DOD4" s="47"/>
      <c r="DOE4" s="47"/>
      <c r="DOF4" s="47"/>
      <c r="DOG4" s="47"/>
      <c r="DOH4" s="47"/>
      <c r="DOI4" s="47"/>
      <c r="DOJ4" s="47"/>
      <c r="DOK4" s="47"/>
      <c r="DOL4" s="47"/>
      <c r="DOM4" s="47"/>
      <c r="DON4" s="47"/>
      <c r="DOO4" s="47"/>
      <c r="DOP4" s="47"/>
      <c r="DOQ4" s="47"/>
      <c r="DOR4" s="47"/>
      <c r="DOS4" s="47"/>
      <c r="DOT4" s="47"/>
      <c r="DOU4" s="47"/>
      <c r="DOV4" s="47"/>
      <c r="DOW4" s="47"/>
      <c r="DOX4" s="47"/>
      <c r="DOY4" s="47"/>
      <c r="DOZ4" s="47"/>
      <c r="DPA4" s="47"/>
      <c r="DPB4" s="47"/>
      <c r="DPC4" s="47"/>
      <c r="DPD4" s="47"/>
      <c r="DPE4" s="47"/>
      <c r="DPF4" s="47"/>
      <c r="DPG4" s="47"/>
      <c r="DPH4" s="47"/>
      <c r="DPI4" s="47"/>
      <c r="DPJ4" s="47"/>
      <c r="DPK4" s="47"/>
      <c r="DPL4" s="47"/>
      <c r="DPM4" s="47"/>
      <c r="DPN4" s="47"/>
      <c r="DPO4" s="47"/>
      <c r="DPP4" s="47"/>
      <c r="DPQ4" s="47"/>
      <c r="DPR4" s="47"/>
      <c r="DPS4" s="47"/>
      <c r="DPT4" s="47"/>
      <c r="DPU4" s="47"/>
      <c r="DPV4" s="47"/>
      <c r="DPW4" s="47"/>
      <c r="DPX4" s="47"/>
      <c r="DPY4" s="47"/>
      <c r="DPZ4" s="47"/>
      <c r="DQA4" s="47"/>
      <c r="DQB4" s="47"/>
      <c r="DQC4" s="47"/>
      <c r="DQD4" s="47"/>
      <c r="DQE4" s="47"/>
      <c r="DQF4" s="47"/>
      <c r="DQG4" s="47"/>
      <c r="DQH4" s="47"/>
      <c r="DQI4" s="47"/>
      <c r="DQJ4" s="47"/>
      <c r="DQK4" s="47"/>
      <c r="DQL4" s="47"/>
      <c r="DQM4" s="47"/>
      <c r="DQN4" s="47"/>
      <c r="DQO4" s="47"/>
      <c r="DQP4" s="47"/>
      <c r="DQQ4" s="47"/>
      <c r="DQR4" s="47"/>
      <c r="DQS4" s="47"/>
      <c r="DQT4" s="47"/>
      <c r="DQU4" s="47"/>
      <c r="DQV4" s="47"/>
      <c r="DQW4" s="47"/>
      <c r="DQX4" s="47"/>
      <c r="DQY4" s="47"/>
      <c r="DQZ4" s="47"/>
      <c r="DRA4" s="47"/>
      <c r="DRB4" s="47"/>
      <c r="DRC4" s="47"/>
      <c r="DRD4" s="47"/>
      <c r="DRE4" s="47"/>
      <c r="DRF4" s="47"/>
      <c r="DRG4" s="47"/>
      <c r="DRH4" s="47"/>
      <c r="DRI4" s="47"/>
      <c r="DRJ4" s="47"/>
      <c r="DRK4" s="47"/>
      <c r="DRL4" s="47"/>
      <c r="DRM4" s="47"/>
      <c r="DRN4" s="47"/>
      <c r="DRO4" s="47"/>
      <c r="DRP4" s="47"/>
      <c r="DRQ4" s="47"/>
      <c r="DRR4" s="47"/>
      <c r="DRS4" s="47"/>
      <c r="DRT4" s="47"/>
      <c r="DRU4" s="47"/>
      <c r="DRV4" s="47"/>
      <c r="DRW4" s="47"/>
      <c r="DRX4" s="47"/>
      <c r="DRY4" s="47"/>
      <c r="DRZ4" s="47"/>
      <c r="DSA4" s="47"/>
      <c r="DSB4" s="47"/>
      <c r="DSC4" s="47"/>
      <c r="DSD4" s="47"/>
      <c r="DSE4" s="47"/>
      <c r="DSF4" s="47"/>
      <c r="DSG4" s="47"/>
      <c r="DSH4" s="47"/>
      <c r="DSI4" s="47"/>
      <c r="DSJ4" s="47"/>
      <c r="DSK4" s="47"/>
      <c r="DSL4" s="47"/>
      <c r="DSM4" s="47"/>
      <c r="DSN4" s="47"/>
      <c r="DSO4" s="47"/>
      <c r="DSP4" s="47"/>
      <c r="DSQ4" s="47"/>
      <c r="DSR4" s="47"/>
      <c r="DSS4" s="47"/>
      <c r="DST4" s="47"/>
      <c r="DSU4" s="47"/>
      <c r="DSV4" s="47"/>
      <c r="DSW4" s="47"/>
      <c r="DSX4" s="47"/>
      <c r="DSY4" s="47"/>
      <c r="DSZ4" s="47"/>
      <c r="DTA4" s="47"/>
      <c r="DTB4" s="47"/>
      <c r="DTC4" s="47"/>
      <c r="DTD4" s="47"/>
      <c r="DTE4" s="47"/>
      <c r="DTF4" s="47"/>
      <c r="DTG4" s="47"/>
      <c r="DTH4" s="47"/>
      <c r="DTI4" s="47"/>
      <c r="DTJ4" s="47"/>
      <c r="DTK4" s="47"/>
      <c r="DTL4" s="47"/>
      <c r="DTM4" s="47"/>
      <c r="DTN4" s="47"/>
      <c r="DTO4" s="47"/>
      <c r="DTP4" s="47"/>
      <c r="DTQ4" s="47"/>
      <c r="DTR4" s="47"/>
      <c r="DTS4" s="47"/>
      <c r="DTT4" s="47"/>
      <c r="DTU4" s="47"/>
      <c r="DTV4" s="47"/>
      <c r="DTW4" s="47"/>
      <c r="DTX4" s="47"/>
      <c r="DTY4" s="47"/>
      <c r="DTZ4" s="47"/>
      <c r="DUA4" s="47"/>
      <c r="DUB4" s="47"/>
      <c r="DUC4" s="47"/>
      <c r="DUD4" s="47"/>
      <c r="DUE4" s="47"/>
      <c r="DUF4" s="47"/>
      <c r="DUG4" s="47"/>
      <c r="DUH4" s="47"/>
      <c r="DUI4" s="47"/>
      <c r="DUJ4" s="47"/>
      <c r="DUK4" s="47"/>
      <c r="DUL4" s="47"/>
      <c r="DUM4" s="47"/>
      <c r="DUN4" s="47"/>
      <c r="DUO4" s="47"/>
      <c r="DUP4" s="47"/>
      <c r="DUQ4" s="47"/>
      <c r="DUR4" s="47"/>
      <c r="DUS4" s="47"/>
      <c r="DUT4" s="47"/>
      <c r="DUU4" s="47"/>
      <c r="DUV4" s="47"/>
      <c r="DUW4" s="47"/>
      <c r="DUX4" s="47"/>
      <c r="DUY4" s="47"/>
      <c r="DUZ4" s="47"/>
      <c r="DVA4" s="47"/>
      <c r="DVB4" s="47"/>
      <c r="DVC4" s="47"/>
      <c r="DVD4" s="47"/>
      <c r="DVE4" s="47"/>
      <c r="DVF4" s="47"/>
      <c r="DVG4" s="47"/>
      <c r="DVH4" s="47"/>
      <c r="DVI4" s="47"/>
      <c r="DVJ4" s="47"/>
      <c r="DVK4" s="47"/>
      <c r="DVL4" s="47"/>
      <c r="DVM4" s="47"/>
      <c r="DVN4" s="47"/>
      <c r="DVO4" s="47"/>
      <c r="DVP4" s="47"/>
      <c r="DVQ4" s="47"/>
      <c r="DVR4" s="47"/>
      <c r="DVS4" s="47"/>
      <c r="DVT4" s="47"/>
      <c r="DVU4" s="47"/>
      <c r="DVV4" s="47"/>
      <c r="DVW4" s="47"/>
      <c r="DVX4" s="47"/>
      <c r="DVY4" s="47"/>
      <c r="DVZ4" s="47"/>
      <c r="DWA4" s="47"/>
      <c r="DWB4" s="47"/>
      <c r="DWC4" s="47"/>
      <c r="DWD4" s="47"/>
      <c r="DWE4" s="47"/>
      <c r="DWF4" s="47"/>
      <c r="DWG4" s="47"/>
      <c r="DWH4" s="47"/>
      <c r="DWI4" s="47"/>
      <c r="DWJ4" s="47"/>
      <c r="DWK4" s="47"/>
      <c r="DWL4" s="47"/>
      <c r="DWM4" s="47"/>
      <c r="DWN4" s="47"/>
      <c r="DWO4" s="47"/>
      <c r="DWP4" s="47"/>
      <c r="DWQ4" s="47"/>
      <c r="DWR4" s="47"/>
      <c r="DWS4" s="47"/>
      <c r="DWT4" s="47"/>
      <c r="DWU4" s="47"/>
      <c r="DWV4" s="47"/>
      <c r="DWW4" s="47"/>
      <c r="DWX4" s="47"/>
      <c r="DWY4" s="47"/>
      <c r="DWZ4" s="47"/>
      <c r="DXA4" s="47"/>
      <c r="DXB4" s="47"/>
      <c r="DXC4" s="47"/>
      <c r="DXD4" s="47"/>
      <c r="DXE4" s="47"/>
      <c r="DXF4" s="47"/>
      <c r="DXG4" s="47"/>
      <c r="DXH4" s="47"/>
      <c r="DXI4" s="47"/>
      <c r="DXJ4" s="47"/>
      <c r="DXK4" s="47"/>
      <c r="DXL4" s="47"/>
      <c r="DXM4" s="47"/>
      <c r="DXN4" s="47"/>
      <c r="DXO4" s="47"/>
      <c r="DXP4" s="47"/>
      <c r="DXQ4" s="47"/>
      <c r="DXR4" s="47"/>
      <c r="DXS4" s="47"/>
      <c r="DXT4" s="47"/>
      <c r="DXU4" s="47"/>
      <c r="DXV4" s="47"/>
      <c r="DXW4" s="47"/>
      <c r="DXX4" s="47"/>
      <c r="DXY4" s="47"/>
      <c r="DXZ4" s="47"/>
      <c r="DYA4" s="47"/>
      <c r="DYB4" s="47"/>
      <c r="DYC4" s="47"/>
      <c r="DYD4" s="47"/>
      <c r="DYE4" s="47"/>
      <c r="DYF4" s="47"/>
      <c r="DYG4" s="47"/>
      <c r="DYH4" s="47"/>
      <c r="DYI4" s="47"/>
      <c r="DYJ4" s="47"/>
      <c r="DYK4" s="47"/>
      <c r="DYL4" s="47"/>
      <c r="DYM4" s="47"/>
      <c r="DYN4" s="47"/>
      <c r="DYO4" s="47"/>
      <c r="DYP4" s="47"/>
      <c r="DYQ4" s="47"/>
      <c r="DYR4" s="47"/>
      <c r="DYS4" s="47"/>
      <c r="DYT4" s="47"/>
      <c r="DYU4" s="47"/>
      <c r="DYV4" s="47"/>
      <c r="DYW4" s="47"/>
      <c r="DYX4" s="47"/>
      <c r="DYY4" s="47"/>
      <c r="DYZ4" s="47"/>
      <c r="DZA4" s="47"/>
      <c r="DZB4" s="47"/>
      <c r="DZC4" s="47"/>
      <c r="DZD4" s="47"/>
      <c r="DZE4" s="47"/>
      <c r="DZF4" s="47"/>
      <c r="DZG4" s="47"/>
      <c r="DZH4" s="47"/>
      <c r="DZI4" s="47"/>
      <c r="DZJ4" s="47"/>
      <c r="DZK4" s="47"/>
      <c r="DZL4" s="47"/>
      <c r="DZM4" s="47"/>
      <c r="DZN4" s="47"/>
      <c r="DZO4" s="47"/>
      <c r="DZP4" s="47"/>
      <c r="DZQ4" s="47"/>
      <c r="DZR4" s="47"/>
      <c r="DZS4" s="47"/>
      <c r="DZT4" s="47"/>
      <c r="DZU4" s="47"/>
      <c r="DZV4" s="47"/>
      <c r="DZW4" s="47"/>
      <c r="DZX4" s="47"/>
      <c r="DZY4" s="47"/>
      <c r="DZZ4" s="47"/>
      <c r="EAA4" s="47"/>
      <c r="EAB4" s="47"/>
      <c r="EAC4" s="47"/>
      <c r="EAD4" s="47"/>
      <c r="EAE4" s="47"/>
      <c r="EAF4" s="47"/>
      <c r="EAG4" s="47"/>
      <c r="EAH4" s="47"/>
      <c r="EAI4" s="47"/>
      <c r="EAJ4" s="47"/>
      <c r="EAK4" s="47"/>
      <c r="EAL4" s="47"/>
      <c r="EAM4" s="47"/>
      <c r="EAN4" s="47"/>
      <c r="EAO4" s="47"/>
      <c r="EAP4" s="47"/>
      <c r="EAQ4" s="47"/>
      <c r="EAR4" s="47"/>
      <c r="EAS4" s="47"/>
      <c r="EAT4" s="47"/>
      <c r="EAU4" s="47"/>
      <c r="EAV4" s="47"/>
      <c r="EAW4" s="47"/>
      <c r="EAX4" s="47"/>
      <c r="EAY4" s="47"/>
      <c r="EAZ4" s="47"/>
      <c r="EBA4" s="47"/>
      <c r="EBB4" s="47"/>
      <c r="EBC4" s="47"/>
      <c r="EBD4" s="47"/>
      <c r="EBE4" s="47"/>
      <c r="EBF4" s="47"/>
      <c r="EBG4" s="47"/>
      <c r="EBH4" s="47"/>
      <c r="EBI4" s="47"/>
      <c r="EBJ4" s="47"/>
      <c r="EBK4" s="47"/>
      <c r="EBL4" s="47"/>
      <c r="EBM4" s="47"/>
      <c r="EBN4" s="47"/>
      <c r="EBO4" s="47"/>
      <c r="EBP4" s="47"/>
      <c r="EBQ4" s="47"/>
      <c r="EBR4" s="47"/>
      <c r="EBS4" s="47"/>
      <c r="EBT4" s="47"/>
      <c r="EBU4" s="47"/>
      <c r="EBV4" s="47"/>
      <c r="EBW4" s="47"/>
      <c r="EBX4" s="47"/>
      <c r="EBY4" s="47"/>
      <c r="EBZ4" s="47"/>
      <c r="ECA4" s="47"/>
      <c r="ECB4" s="47"/>
      <c r="ECC4" s="47"/>
      <c r="ECD4" s="47"/>
      <c r="ECE4" s="47"/>
      <c r="ECF4" s="47"/>
      <c r="ECG4" s="47"/>
      <c r="ECH4" s="47"/>
      <c r="ECI4" s="47"/>
      <c r="ECJ4" s="47"/>
      <c r="ECK4" s="47"/>
      <c r="ECL4" s="47"/>
      <c r="ECM4" s="47"/>
      <c r="ECN4" s="47"/>
      <c r="ECO4" s="47"/>
      <c r="ECP4" s="47"/>
      <c r="ECQ4" s="47"/>
      <c r="ECR4" s="47"/>
      <c r="ECS4" s="47"/>
      <c r="ECT4" s="47"/>
      <c r="ECU4" s="47"/>
      <c r="ECV4" s="47"/>
      <c r="ECW4" s="47"/>
      <c r="ECX4" s="47"/>
      <c r="ECY4" s="47"/>
      <c r="ECZ4" s="47"/>
      <c r="EDA4" s="47"/>
      <c r="EDB4" s="47"/>
      <c r="EDC4" s="47"/>
      <c r="EDD4" s="47"/>
      <c r="EDE4" s="47"/>
      <c r="EDF4" s="47"/>
      <c r="EDG4" s="47"/>
      <c r="EDH4" s="47"/>
      <c r="EDI4" s="47"/>
      <c r="EDJ4" s="47"/>
      <c r="EDK4" s="47"/>
      <c r="EDL4" s="47"/>
      <c r="EDM4" s="47"/>
      <c r="EDN4" s="47"/>
      <c r="EDO4" s="47"/>
      <c r="EDP4" s="47"/>
      <c r="EDQ4" s="47"/>
      <c r="EDR4" s="47"/>
      <c r="EDS4" s="47"/>
      <c r="EDT4" s="47"/>
      <c r="EDU4" s="47"/>
      <c r="EDV4" s="47"/>
      <c r="EDW4" s="47"/>
      <c r="EDX4" s="47"/>
      <c r="EDY4" s="47"/>
      <c r="EDZ4" s="47"/>
      <c r="EEA4" s="47"/>
      <c r="EEB4" s="47"/>
      <c r="EEC4" s="47"/>
      <c r="EED4" s="47"/>
      <c r="EEE4" s="47"/>
      <c r="EEF4" s="47"/>
      <c r="EEG4" s="47"/>
      <c r="EEH4" s="47"/>
      <c r="EEI4" s="47"/>
      <c r="EEJ4" s="47"/>
      <c r="EEK4" s="47"/>
      <c r="EEL4" s="47"/>
      <c r="EEM4" s="47"/>
      <c r="EEN4" s="47"/>
      <c r="EEO4" s="47"/>
      <c r="EEP4" s="47"/>
      <c r="EEQ4" s="47"/>
      <c r="EER4" s="47"/>
      <c r="EES4" s="47"/>
      <c r="EET4" s="47"/>
      <c r="EEU4" s="47"/>
      <c r="EEV4" s="47"/>
      <c r="EEW4" s="47"/>
      <c r="EEX4" s="47"/>
      <c r="EEY4" s="47"/>
      <c r="EEZ4" s="47"/>
      <c r="EFA4" s="47"/>
      <c r="EFB4" s="47"/>
      <c r="EFC4" s="47"/>
      <c r="EFD4" s="47"/>
      <c r="EFE4" s="47"/>
      <c r="EFF4" s="47"/>
      <c r="EFG4" s="47"/>
      <c r="EFH4" s="47"/>
      <c r="EFI4" s="47"/>
      <c r="EFJ4" s="47"/>
      <c r="EFK4" s="47"/>
      <c r="EFL4" s="47"/>
      <c r="EFM4" s="47"/>
      <c r="EFN4" s="47"/>
      <c r="EFO4" s="47"/>
      <c r="EFP4" s="47"/>
      <c r="EFQ4" s="47"/>
      <c r="EFR4" s="47"/>
      <c r="EFS4" s="47"/>
      <c r="EFT4" s="47"/>
      <c r="EFU4" s="47"/>
      <c r="EFV4" s="47"/>
      <c r="EFW4" s="47"/>
      <c r="EFX4" s="47"/>
      <c r="EFY4" s="47"/>
      <c r="EFZ4" s="47"/>
      <c r="EGA4" s="47"/>
      <c r="EGB4" s="47"/>
      <c r="EGC4" s="47"/>
      <c r="EGD4" s="47"/>
      <c r="EGE4" s="47"/>
      <c r="EGF4" s="47"/>
      <c r="EGG4" s="47"/>
      <c r="EGH4" s="47"/>
      <c r="EGI4" s="47"/>
      <c r="EGJ4" s="47"/>
      <c r="EGK4" s="47"/>
      <c r="EGL4" s="47"/>
      <c r="EGM4" s="47"/>
      <c r="EGN4" s="47"/>
      <c r="EGO4" s="47"/>
      <c r="EGP4" s="47"/>
      <c r="EGQ4" s="47"/>
      <c r="EGR4" s="47"/>
      <c r="EGS4" s="47"/>
      <c r="EGT4" s="47"/>
      <c r="EGU4" s="47"/>
      <c r="EGV4" s="47"/>
      <c r="EGW4" s="47"/>
      <c r="EGX4" s="47"/>
      <c r="EGY4" s="47"/>
      <c r="EGZ4" s="47"/>
      <c r="EHA4" s="47"/>
      <c r="EHB4" s="47"/>
      <c r="EHC4" s="47"/>
      <c r="EHD4" s="47"/>
      <c r="EHE4" s="47"/>
      <c r="EHF4" s="47"/>
      <c r="EHG4" s="47"/>
      <c r="EHH4" s="47"/>
      <c r="EHI4" s="47"/>
      <c r="EHJ4" s="47"/>
      <c r="EHK4" s="47"/>
      <c r="EHL4" s="47"/>
      <c r="EHM4" s="47"/>
      <c r="EHN4" s="47"/>
      <c r="EHO4" s="47"/>
      <c r="EHP4" s="47"/>
      <c r="EHQ4" s="47"/>
      <c r="EHR4" s="47"/>
      <c r="EHS4" s="47"/>
      <c r="EHT4" s="47"/>
      <c r="EHU4" s="47"/>
      <c r="EHV4" s="47"/>
      <c r="EHW4" s="47"/>
      <c r="EHX4" s="47"/>
      <c r="EHY4" s="47"/>
      <c r="EHZ4" s="47"/>
      <c r="EIA4" s="47"/>
      <c r="EIB4" s="47"/>
      <c r="EIC4" s="47"/>
      <c r="EID4" s="47"/>
      <c r="EIE4" s="47"/>
      <c r="EIF4" s="47"/>
      <c r="EIG4" s="47"/>
      <c r="EIH4" s="47"/>
      <c r="EII4" s="47"/>
      <c r="EIJ4" s="47"/>
      <c r="EIK4" s="47"/>
      <c r="EIL4" s="47"/>
      <c r="EIM4" s="47"/>
      <c r="EIN4" s="47"/>
      <c r="EIO4" s="47"/>
      <c r="EIP4" s="47"/>
      <c r="EIQ4" s="47"/>
      <c r="EIR4" s="47"/>
      <c r="EIS4" s="47"/>
      <c r="EIT4" s="47"/>
      <c r="EIU4" s="47"/>
      <c r="EIV4" s="47"/>
      <c r="EIW4" s="47"/>
      <c r="EIX4" s="47"/>
      <c r="EIY4" s="47"/>
      <c r="EIZ4" s="47"/>
      <c r="EJA4" s="47"/>
      <c r="EJB4" s="47"/>
      <c r="EJC4" s="47"/>
      <c r="EJD4" s="47"/>
      <c r="EJE4" s="47"/>
      <c r="EJF4" s="47"/>
      <c r="EJG4" s="47"/>
      <c r="EJH4" s="47"/>
      <c r="EJI4" s="47"/>
      <c r="EJJ4" s="47"/>
      <c r="EJK4" s="47"/>
      <c r="EJL4" s="47"/>
      <c r="EJM4" s="47"/>
      <c r="EJN4" s="47"/>
      <c r="EJO4" s="47"/>
      <c r="EJP4" s="47"/>
      <c r="EJQ4" s="47"/>
      <c r="EJR4" s="47"/>
      <c r="EJS4" s="47"/>
      <c r="EJT4" s="47"/>
      <c r="EJU4" s="47"/>
      <c r="EJV4" s="47"/>
      <c r="EJW4" s="47"/>
      <c r="EJX4" s="47"/>
      <c r="EJY4" s="47"/>
      <c r="EJZ4" s="47"/>
      <c r="EKA4" s="47"/>
      <c r="EKB4" s="47"/>
      <c r="EKC4" s="47"/>
      <c r="EKD4" s="47"/>
      <c r="EKE4" s="47"/>
      <c r="EKF4" s="47"/>
      <c r="EKG4" s="47"/>
      <c r="EKH4" s="47"/>
      <c r="EKI4" s="47"/>
      <c r="EKJ4" s="47"/>
      <c r="EKK4" s="47"/>
      <c r="EKL4" s="47"/>
      <c r="EKM4" s="47"/>
      <c r="EKN4" s="47"/>
      <c r="EKO4" s="47"/>
      <c r="EKP4" s="47"/>
      <c r="EKQ4" s="47"/>
      <c r="EKR4" s="47"/>
      <c r="EKS4" s="47"/>
      <c r="EKT4" s="47"/>
      <c r="EKU4" s="47"/>
      <c r="EKV4" s="47"/>
      <c r="EKW4" s="47"/>
      <c r="EKX4" s="47"/>
      <c r="EKY4" s="47"/>
      <c r="EKZ4" s="47"/>
      <c r="ELA4" s="47"/>
      <c r="ELB4" s="47"/>
      <c r="ELC4" s="47"/>
      <c r="ELD4" s="47"/>
      <c r="ELE4" s="47"/>
      <c r="ELF4" s="47"/>
      <c r="ELG4" s="47"/>
      <c r="ELH4" s="47"/>
      <c r="ELI4" s="47"/>
      <c r="ELJ4" s="47"/>
      <c r="ELK4" s="47"/>
      <c r="ELL4" s="47"/>
      <c r="ELM4" s="47"/>
      <c r="ELN4" s="47"/>
      <c r="ELO4" s="47"/>
      <c r="ELP4" s="47"/>
      <c r="ELQ4" s="47"/>
      <c r="ELR4" s="47"/>
      <c r="ELS4" s="47"/>
      <c r="ELT4" s="47"/>
      <c r="ELU4" s="47"/>
      <c r="ELV4" s="47"/>
      <c r="ELW4" s="47"/>
      <c r="ELX4" s="47"/>
      <c r="ELY4" s="47"/>
      <c r="ELZ4" s="47"/>
      <c r="EMA4" s="47"/>
      <c r="EMB4" s="47"/>
      <c r="EMC4" s="47"/>
      <c r="EMD4" s="47"/>
      <c r="EME4" s="47"/>
      <c r="EMF4" s="47"/>
      <c r="EMG4" s="47"/>
      <c r="EMH4" s="47"/>
      <c r="EMI4" s="47"/>
      <c r="EMJ4" s="47"/>
      <c r="EMK4" s="47"/>
      <c r="EML4" s="47"/>
      <c r="EMM4" s="47"/>
      <c r="EMN4" s="47"/>
      <c r="EMO4" s="47"/>
      <c r="EMP4" s="47"/>
      <c r="EMQ4" s="47"/>
      <c r="EMR4" s="47"/>
      <c r="EMS4" s="47"/>
      <c r="EMT4" s="47"/>
      <c r="EMU4" s="47"/>
      <c r="EMV4" s="47"/>
      <c r="EMW4" s="47"/>
      <c r="EMX4" s="47"/>
      <c r="EMY4" s="47"/>
      <c r="EMZ4" s="47"/>
      <c r="ENA4" s="47"/>
      <c r="ENB4" s="47"/>
      <c r="ENC4" s="47"/>
      <c r="END4" s="47"/>
      <c r="ENE4" s="47"/>
      <c r="ENF4" s="47"/>
      <c r="ENG4" s="47"/>
      <c r="ENH4" s="47"/>
      <c r="ENI4" s="47"/>
      <c r="ENJ4" s="47"/>
      <c r="ENK4" s="47"/>
      <c r="ENL4" s="47"/>
      <c r="ENM4" s="47"/>
      <c r="ENN4" s="47"/>
      <c r="ENO4" s="47"/>
      <c r="ENP4" s="47"/>
      <c r="ENQ4" s="47"/>
      <c r="ENR4" s="47"/>
      <c r="ENS4" s="47"/>
      <c r="ENT4" s="47"/>
      <c r="ENU4" s="47"/>
      <c r="ENV4" s="47"/>
      <c r="ENW4" s="47"/>
      <c r="ENX4" s="47"/>
      <c r="ENY4" s="47"/>
      <c r="ENZ4" s="47"/>
      <c r="EOA4" s="47"/>
      <c r="EOB4" s="47"/>
      <c r="EOC4" s="47"/>
      <c r="EOD4" s="47"/>
      <c r="EOE4" s="47"/>
      <c r="EOF4" s="47"/>
      <c r="EOG4" s="47"/>
      <c r="EOH4" s="47"/>
      <c r="EOI4" s="47"/>
      <c r="EOJ4" s="47"/>
      <c r="EOK4" s="47"/>
      <c r="EOL4" s="47"/>
      <c r="EOM4" s="47"/>
      <c r="EON4" s="47"/>
      <c r="EOO4" s="47"/>
      <c r="EOP4" s="47"/>
      <c r="EOQ4" s="47"/>
      <c r="EOR4" s="47"/>
      <c r="EOS4" s="47"/>
      <c r="EOT4" s="47"/>
      <c r="EOU4" s="47"/>
      <c r="EOV4" s="47"/>
      <c r="EOW4" s="47"/>
      <c r="EOX4" s="47"/>
      <c r="EOY4" s="47"/>
      <c r="EOZ4" s="47"/>
      <c r="EPA4" s="47"/>
      <c r="EPB4" s="47"/>
      <c r="EPC4" s="47"/>
      <c r="EPD4" s="47"/>
      <c r="EPE4" s="47"/>
      <c r="EPF4" s="47"/>
      <c r="EPG4" s="47"/>
      <c r="EPH4" s="47"/>
      <c r="EPI4" s="47"/>
      <c r="EPJ4" s="47"/>
      <c r="EPK4" s="47"/>
      <c r="EPL4" s="47"/>
      <c r="EPM4" s="47"/>
      <c r="EPN4" s="47"/>
      <c r="EPO4" s="47"/>
      <c r="EPP4" s="47"/>
      <c r="EPQ4" s="47"/>
      <c r="EPR4" s="47"/>
      <c r="EPS4" s="47"/>
      <c r="EPT4" s="47"/>
      <c r="EPU4" s="47"/>
      <c r="EPV4" s="47"/>
      <c r="EPW4" s="47"/>
      <c r="EPX4" s="47"/>
      <c r="EPY4" s="47"/>
      <c r="EPZ4" s="47"/>
      <c r="EQA4" s="47"/>
      <c r="EQB4" s="47"/>
      <c r="EQC4" s="47"/>
      <c r="EQD4" s="47"/>
      <c r="EQE4" s="47"/>
      <c r="EQF4" s="47"/>
      <c r="EQG4" s="47"/>
      <c r="EQH4" s="47"/>
      <c r="EQI4" s="47"/>
      <c r="EQJ4" s="47"/>
      <c r="EQK4" s="47"/>
      <c r="EQL4" s="47"/>
      <c r="EQM4" s="47"/>
      <c r="EQN4" s="47"/>
      <c r="EQO4" s="47"/>
      <c r="EQP4" s="47"/>
      <c r="EQQ4" s="47"/>
      <c r="EQR4" s="47"/>
      <c r="EQS4" s="47"/>
      <c r="EQT4" s="47"/>
      <c r="EQU4" s="47"/>
      <c r="EQV4" s="47"/>
      <c r="EQW4" s="47"/>
      <c r="EQX4" s="47"/>
      <c r="EQY4" s="47"/>
      <c r="EQZ4" s="47"/>
      <c r="ERA4" s="47"/>
      <c r="ERB4" s="47"/>
      <c r="ERC4" s="47"/>
      <c r="ERD4" s="47"/>
      <c r="ERE4" s="47"/>
      <c r="ERF4" s="47"/>
      <c r="ERG4" s="47"/>
      <c r="ERH4" s="47"/>
      <c r="ERI4" s="47"/>
      <c r="ERJ4" s="47"/>
      <c r="ERK4" s="47"/>
      <c r="ERL4" s="47"/>
      <c r="ERM4" s="47"/>
      <c r="ERN4" s="47"/>
      <c r="ERO4" s="47"/>
      <c r="ERP4" s="47"/>
      <c r="ERQ4" s="47"/>
      <c r="ERR4" s="47"/>
      <c r="ERS4" s="47"/>
      <c r="ERT4" s="47"/>
      <c r="ERU4" s="47"/>
      <c r="ERV4" s="47"/>
      <c r="ERW4" s="47"/>
      <c r="ERX4" s="47"/>
      <c r="ERY4" s="47"/>
      <c r="ERZ4" s="47"/>
      <c r="ESA4" s="47"/>
      <c r="ESB4" s="47"/>
      <c r="ESC4" s="47"/>
      <c r="ESD4" s="47"/>
      <c r="ESE4" s="47"/>
      <c r="ESF4" s="47"/>
      <c r="ESG4" s="47"/>
      <c r="ESH4" s="47"/>
      <c r="ESI4" s="47"/>
      <c r="ESJ4" s="47"/>
      <c r="ESK4" s="47"/>
      <c r="ESL4" s="47"/>
      <c r="ESM4" s="47"/>
      <c r="ESN4" s="47"/>
      <c r="ESO4" s="47"/>
      <c r="ESP4" s="47"/>
      <c r="ESQ4" s="47"/>
      <c r="ESR4" s="47"/>
      <c r="ESS4" s="47"/>
      <c r="EST4" s="47"/>
      <c r="ESU4" s="47"/>
      <c r="ESV4" s="47"/>
      <c r="ESW4" s="47"/>
      <c r="ESX4" s="47"/>
      <c r="ESY4" s="47"/>
      <c r="ESZ4" s="47"/>
      <c r="ETA4" s="47"/>
      <c r="ETB4" s="47"/>
      <c r="ETC4" s="47"/>
      <c r="ETD4" s="47"/>
      <c r="ETE4" s="47"/>
      <c r="ETF4" s="47"/>
      <c r="ETG4" s="47"/>
      <c r="ETH4" s="47"/>
      <c r="ETI4" s="47"/>
      <c r="ETJ4" s="47"/>
      <c r="ETK4" s="47"/>
      <c r="ETL4" s="47"/>
      <c r="ETM4" s="47"/>
      <c r="ETN4" s="47"/>
      <c r="ETO4" s="47"/>
      <c r="ETP4" s="47"/>
      <c r="ETQ4" s="47"/>
      <c r="ETR4" s="47"/>
      <c r="ETS4" s="47"/>
      <c r="ETT4" s="47"/>
      <c r="ETU4" s="47"/>
      <c r="ETV4" s="47"/>
      <c r="ETW4" s="47"/>
      <c r="ETX4" s="47"/>
      <c r="ETY4" s="47"/>
      <c r="ETZ4" s="47"/>
      <c r="EUA4" s="47"/>
      <c r="EUB4" s="47"/>
      <c r="EUC4" s="47"/>
      <c r="EUD4" s="47"/>
      <c r="EUE4" s="47"/>
      <c r="EUF4" s="47"/>
      <c r="EUG4" s="47"/>
      <c r="EUH4" s="47"/>
      <c r="EUI4" s="47"/>
      <c r="EUJ4" s="47"/>
      <c r="EUK4" s="47"/>
      <c r="EUL4" s="47"/>
      <c r="EUM4" s="47"/>
      <c r="EUN4" s="47"/>
      <c r="EUO4" s="47"/>
      <c r="EUP4" s="47"/>
      <c r="EUQ4" s="47"/>
      <c r="EUR4" s="47"/>
      <c r="EUS4" s="47"/>
      <c r="EUT4" s="47"/>
      <c r="EUU4" s="47"/>
      <c r="EUV4" s="47"/>
      <c r="EUW4" s="47"/>
      <c r="EUX4" s="47"/>
      <c r="EUY4" s="47"/>
      <c r="EUZ4" s="47"/>
      <c r="EVA4" s="47"/>
      <c r="EVB4" s="47"/>
      <c r="EVC4" s="47"/>
      <c r="EVD4" s="47"/>
      <c r="EVE4" s="47"/>
      <c r="EVF4" s="47"/>
      <c r="EVG4" s="47"/>
      <c r="EVH4" s="47"/>
      <c r="EVI4" s="47"/>
      <c r="EVJ4" s="47"/>
      <c r="EVK4" s="47"/>
      <c r="EVL4" s="47"/>
      <c r="EVM4" s="47"/>
      <c r="EVN4" s="47"/>
      <c r="EVO4" s="47"/>
      <c r="EVP4" s="47"/>
      <c r="EVQ4" s="47"/>
      <c r="EVR4" s="47"/>
      <c r="EVS4" s="47"/>
      <c r="EVT4" s="47"/>
      <c r="EVU4" s="47"/>
      <c r="EVV4" s="47"/>
      <c r="EVW4" s="47"/>
      <c r="EVX4" s="47"/>
      <c r="EVY4" s="47"/>
      <c r="EVZ4" s="47"/>
      <c r="EWA4" s="47"/>
      <c r="EWB4" s="47"/>
      <c r="EWC4" s="47"/>
      <c r="EWD4" s="47"/>
      <c r="EWE4" s="47"/>
      <c r="EWF4" s="47"/>
      <c r="EWG4" s="47"/>
      <c r="EWH4" s="47"/>
      <c r="EWI4" s="47"/>
      <c r="EWJ4" s="47"/>
      <c r="EWK4" s="47"/>
      <c r="EWL4" s="47"/>
      <c r="EWM4" s="47"/>
      <c r="EWN4" s="47"/>
      <c r="EWO4" s="47"/>
      <c r="EWP4" s="47"/>
      <c r="EWQ4" s="47"/>
      <c r="EWR4" s="47"/>
      <c r="EWS4" s="47"/>
      <c r="EWT4" s="47"/>
      <c r="EWU4" s="47"/>
      <c r="EWV4" s="47"/>
      <c r="EWW4" s="47"/>
      <c r="EWX4" s="47"/>
      <c r="EWY4" s="47"/>
      <c r="EWZ4" s="47"/>
      <c r="EXA4" s="47"/>
      <c r="EXB4" s="47"/>
      <c r="EXC4" s="47"/>
      <c r="EXD4" s="47"/>
      <c r="EXE4" s="47"/>
      <c r="EXF4" s="47"/>
      <c r="EXG4" s="47"/>
      <c r="EXH4" s="47"/>
      <c r="EXI4" s="47"/>
      <c r="EXJ4" s="47"/>
      <c r="EXK4" s="47"/>
      <c r="EXL4" s="47"/>
      <c r="EXM4" s="47"/>
      <c r="EXN4" s="47"/>
      <c r="EXO4" s="47"/>
      <c r="EXP4" s="47"/>
      <c r="EXQ4" s="47"/>
      <c r="EXR4" s="47"/>
      <c r="EXS4" s="47"/>
      <c r="EXT4" s="47"/>
      <c r="EXU4" s="47"/>
      <c r="EXV4" s="47"/>
      <c r="EXW4" s="47"/>
      <c r="EXX4" s="47"/>
      <c r="EXY4" s="47"/>
      <c r="EXZ4" s="47"/>
      <c r="EYA4" s="47"/>
      <c r="EYB4" s="47"/>
      <c r="EYC4" s="47"/>
      <c r="EYD4" s="47"/>
      <c r="EYE4" s="47"/>
      <c r="EYF4" s="47"/>
      <c r="EYG4" s="47"/>
      <c r="EYH4" s="47"/>
      <c r="EYI4" s="47"/>
      <c r="EYJ4" s="47"/>
      <c r="EYK4" s="47"/>
      <c r="EYL4" s="47"/>
      <c r="EYM4" s="47"/>
      <c r="EYN4" s="47"/>
      <c r="EYO4" s="47"/>
      <c r="EYP4" s="47"/>
      <c r="EYQ4" s="47"/>
      <c r="EYR4" s="47"/>
      <c r="EYS4" s="47"/>
      <c r="EYT4" s="47"/>
      <c r="EYU4" s="47"/>
      <c r="EYV4" s="47"/>
      <c r="EYW4" s="47"/>
      <c r="EYX4" s="47"/>
      <c r="EYY4" s="47"/>
      <c r="EYZ4" s="47"/>
      <c r="EZA4" s="47"/>
      <c r="EZB4" s="47"/>
      <c r="EZC4" s="47"/>
      <c r="EZD4" s="47"/>
      <c r="EZE4" s="47"/>
      <c r="EZF4" s="47"/>
      <c r="EZG4" s="47"/>
      <c r="EZH4" s="47"/>
      <c r="EZI4" s="47"/>
      <c r="EZJ4" s="47"/>
      <c r="EZK4" s="47"/>
      <c r="EZL4" s="47"/>
      <c r="EZM4" s="47"/>
      <c r="EZN4" s="47"/>
      <c r="EZO4" s="47"/>
      <c r="EZP4" s="47"/>
      <c r="EZQ4" s="47"/>
      <c r="EZR4" s="47"/>
      <c r="EZS4" s="47"/>
      <c r="EZT4" s="47"/>
      <c r="EZU4" s="47"/>
      <c r="EZV4" s="47"/>
      <c r="EZW4" s="47"/>
      <c r="EZX4" s="47"/>
      <c r="EZY4" s="47"/>
      <c r="EZZ4" s="47"/>
      <c r="FAA4" s="47"/>
      <c r="FAB4" s="47"/>
      <c r="FAC4" s="47"/>
      <c r="FAD4" s="47"/>
      <c r="FAE4" s="47"/>
      <c r="FAF4" s="47"/>
      <c r="FAG4" s="47"/>
      <c r="FAH4" s="47"/>
      <c r="FAI4" s="47"/>
      <c r="FAJ4" s="47"/>
      <c r="FAK4" s="47"/>
      <c r="FAL4" s="47"/>
      <c r="FAM4" s="47"/>
      <c r="FAN4" s="47"/>
      <c r="FAO4" s="47"/>
      <c r="FAP4" s="47"/>
      <c r="FAQ4" s="47"/>
      <c r="FAR4" s="47"/>
      <c r="FAS4" s="47"/>
      <c r="FAT4" s="47"/>
      <c r="FAU4" s="47"/>
      <c r="FAV4" s="47"/>
      <c r="FAW4" s="47"/>
      <c r="FAX4" s="47"/>
      <c r="FAY4" s="47"/>
      <c r="FAZ4" s="47"/>
      <c r="FBA4" s="47"/>
      <c r="FBB4" s="47"/>
      <c r="FBC4" s="47"/>
      <c r="FBD4" s="47"/>
      <c r="FBE4" s="47"/>
      <c r="FBF4" s="47"/>
      <c r="FBG4" s="47"/>
      <c r="FBH4" s="47"/>
      <c r="FBI4" s="47"/>
      <c r="FBJ4" s="47"/>
      <c r="FBK4" s="47"/>
      <c r="FBL4" s="47"/>
      <c r="FBM4" s="47"/>
      <c r="FBN4" s="47"/>
      <c r="FBO4" s="47"/>
      <c r="FBP4" s="47"/>
      <c r="FBQ4" s="47"/>
      <c r="FBR4" s="47"/>
      <c r="FBS4" s="47"/>
      <c r="FBT4" s="47"/>
      <c r="FBU4" s="47"/>
      <c r="FBV4" s="47"/>
      <c r="FBW4" s="47"/>
      <c r="FBX4" s="47"/>
      <c r="FBY4" s="47"/>
      <c r="FBZ4" s="47"/>
      <c r="FCA4" s="47"/>
      <c r="FCB4" s="47"/>
      <c r="FCC4" s="47"/>
      <c r="FCD4" s="47"/>
      <c r="FCE4" s="47"/>
      <c r="FCF4" s="47"/>
      <c r="FCG4" s="47"/>
      <c r="FCH4" s="47"/>
      <c r="FCI4" s="47"/>
      <c r="FCJ4" s="47"/>
      <c r="FCK4" s="47"/>
      <c r="FCL4" s="47"/>
      <c r="FCM4" s="47"/>
      <c r="FCN4" s="47"/>
      <c r="FCO4" s="47"/>
      <c r="FCP4" s="47"/>
      <c r="FCQ4" s="47"/>
      <c r="FCR4" s="47"/>
      <c r="FCS4" s="47"/>
      <c r="FCT4" s="47"/>
      <c r="FCU4" s="47"/>
      <c r="FCV4" s="47"/>
      <c r="FCW4" s="47"/>
      <c r="FCX4" s="47"/>
      <c r="FCY4" s="47"/>
      <c r="FCZ4" s="47"/>
      <c r="FDA4" s="47"/>
      <c r="FDB4" s="47"/>
      <c r="FDC4" s="47"/>
      <c r="FDD4" s="47"/>
      <c r="FDE4" s="47"/>
      <c r="FDF4" s="47"/>
      <c r="FDG4" s="47"/>
      <c r="FDH4" s="47"/>
      <c r="FDI4" s="47"/>
      <c r="FDJ4" s="47"/>
      <c r="FDK4" s="47"/>
      <c r="FDL4" s="47"/>
      <c r="FDM4" s="47"/>
      <c r="FDN4" s="47"/>
      <c r="FDO4" s="47"/>
      <c r="FDP4" s="47"/>
      <c r="FDQ4" s="47"/>
      <c r="FDR4" s="47"/>
      <c r="FDS4" s="47"/>
      <c r="FDT4" s="47"/>
      <c r="FDU4" s="47"/>
      <c r="FDV4" s="47"/>
      <c r="FDW4" s="47"/>
      <c r="FDX4" s="47"/>
      <c r="FDY4" s="47"/>
      <c r="FDZ4" s="47"/>
      <c r="FEA4" s="47"/>
      <c r="FEB4" s="47"/>
      <c r="FEC4" s="47"/>
      <c r="FED4" s="47"/>
      <c r="FEE4" s="47"/>
      <c r="FEF4" s="47"/>
      <c r="FEG4" s="47"/>
      <c r="FEH4" s="47"/>
      <c r="FEI4" s="47"/>
      <c r="FEJ4" s="47"/>
      <c r="FEK4" s="47"/>
      <c r="FEL4" s="47"/>
      <c r="FEM4" s="47"/>
      <c r="FEN4" s="47"/>
      <c r="FEO4" s="47"/>
      <c r="FEP4" s="47"/>
      <c r="FEQ4" s="47"/>
      <c r="FER4" s="47"/>
      <c r="FES4" s="47"/>
      <c r="FET4" s="47"/>
      <c r="FEU4" s="47"/>
      <c r="FEV4" s="47"/>
      <c r="FEW4" s="47"/>
      <c r="FEX4" s="47"/>
      <c r="FEY4" s="47"/>
      <c r="FEZ4" s="47"/>
      <c r="FFA4" s="47"/>
      <c r="FFB4" s="47"/>
      <c r="FFC4" s="47"/>
      <c r="FFD4" s="47"/>
      <c r="FFE4" s="47"/>
      <c r="FFF4" s="47"/>
      <c r="FFG4" s="47"/>
      <c r="FFH4" s="47"/>
      <c r="FFI4" s="47"/>
      <c r="FFJ4" s="47"/>
      <c r="FFK4" s="47"/>
      <c r="FFL4" s="47"/>
      <c r="FFM4" s="47"/>
      <c r="FFN4" s="47"/>
      <c r="FFO4" s="47"/>
      <c r="FFP4" s="47"/>
      <c r="FFQ4" s="47"/>
      <c r="FFR4" s="47"/>
      <c r="FFS4" s="47"/>
      <c r="FFT4" s="47"/>
      <c r="FFU4" s="47"/>
      <c r="FFV4" s="47"/>
      <c r="FFW4" s="47"/>
      <c r="FFX4" s="47"/>
      <c r="FFY4" s="47"/>
      <c r="FFZ4" s="47"/>
      <c r="FGA4" s="47"/>
      <c r="FGB4" s="47"/>
      <c r="FGC4" s="47"/>
      <c r="FGD4" s="47"/>
      <c r="FGE4" s="47"/>
      <c r="FGF4" s="47"/>
      <c r="FGG4" s="47"/>
      <c r="FGH4" s="47"/>
      <c r="FGI4" s="47"/>
      <c r="FGJ4" s="47"/>
      <c r="FGK4" s="47"/>
      <c r="FGL4" s="47"/>
      <c r="FGM4" s="47"/>
      <c r="FGN4" s="47"/>
      <c r="FGO4" s="47"/>
      <c r="FGP4" s="47"/>
      <c r="FGQ4" s="47"/>
      <c r="FGR4" s="47"/>
      <c r="FGS4" s="47"/>
      <c r="FGT4" s="47"/>
      <c r="FGU4" s="47"/>
      <c r="FGV4" s="47"/>
      <c r="FGW4" s="47"/>
      <c r="FGX4" s="47"/>
      <c r="FGY4" s="47"/>
      <c r="FGZ4" s="47"/>
      <c r="FHA4" s="47"/>
      <c r="FHB4" s="47"/>
      <c r="FHC4" s="47"/>
      <c r="FHD4" s="47"/>
      <c r="FHE4" s="47"/>
      <c r="FHF4" s="47"/>
      <c r="FHG4" s="47"/>
      <c r="FHH4" s="47"/>
      <c r="FHI4" s="47"/>
      <c r="FHJ4" s="47"/>
      <c r="FHK4" s="47"/>
      <c r="FHL4" s="47"/>
      <c r="FHM4" s="47"/>
      <c r="FHN4" s="47"/>
      <c r="FHO4" s="47"/>
      <c r="FHP4" s="47"/>
      <c r="FHQ4" s="47"/>
      <c r="FHR4" s="47"/>
      <c r="FHS4" s="47"/>
      <c r="FHT4" s="47"/>
      <c r="FHU4" s="47"/>
      <c r="FHV4" s="47"/>
      <c r="FHW4" s="47"/>
      <c r="FHX4" s="47"/>
      <c r="FHY4" s="47"/>
      <c r="FHZ4" s="47"/>
      <c r="FIA4" s="47"/>
      <c r="FIB4" s="47"/>
      <c r="FIC4" s="47"/>
      <c r="FID4" s="47"/>
      <c r="FIE4" s="47"/>
      <c r="FIF4" s="47"/>
      <c r="FIG4" s="47"/>
      <c r="FIH4" s="47"/>
      <c r="FII4" s="47"/>
      <c r="FIJ4" s="47"/>
      <c r="FIK4" s="47"/>
      <c r="FIL4" s="47"/>
      <c r="FIM4" s="47"/>
      <c r="FIN4" s="47"/>
      <c r="FIO4" s="47"/>
      <c r="FIP4" s="47"/>
      <c r="FIQ4" s="47"/>
      <c r="FIR4" s="47"/>
      <c r="FIS4" s="47"/>
      <c r="FIT4" s="47"/>
      <c r="FIU4" s="47"/>
      <c r="FIV4" s="47"/>
      <c r="FIW4" s="47"/>
      <c r="FIX4" s="47"/>
      <c r="FIY4" s="47"/>
      <c r="FIZ4" s="47"/>
      <c r="FJA4" s="47"/>
      <c r="FJB4" s="47"/>
      <c r="FJC4" s="47"/>
      <c r="FJD4" s="47"/>
      <c r="FJE4" s="47"/>
      <c r="FJF4" s="47"/>
      <c r="FJG4" s="47"/>
      <c r="FJH4" s="47"/>
      <c r="FJI4" s="47"/>
      <c r="FJJ4" s="47"/>
      <c r="FJK4" s="47"/>
      <c r="FJL4" s="47"/>
      <c r="FJM4" s="47"/>
      <c r="FJN4" s="47"/>
      <c r="FJO4" s="47"/>
      <c r="FJP4" s="47"/>
      <c r="FJQ4" s="47"/>
      <c r="FJR4" s="47"/>
      <c r="FJS4" s="47"/>
      <c r="FJT4" s="47"/>
      <c r="FJU4" s="47"/>
      <c r="FJV4" s="47"/>
      <c r="FJW4" s="47"/>
      <c r="FJX4" s="47"/>
      <c r="FJY4" s="47"/>
      <c r="FJZ4" s="47"/>
      <c r="FKA4" s="47"/>
      <c r="FKB4" s="47"/>
      <c r="FKC4" s="47"/>
      <c r="FKD4" s="47"/>
      <c r="FKE4" s="47"/>
      <c r="FKF4" s="47"/>
      <c r="FKG4" s="47"/>
      <c r="FKH4" s="47"/>
      <c r="FKI4" s="47"/>
      <c r="FKJ4" s="47"/>
      <c r="FKK4" s="47"/>
      <c r="FKL4" s="47"/>
      <c r="FKM4" s="47"/>
      <c r="FKN4" s="47"/>
      <c r="FKO4" s="47"/>
      <c r="FKP4" s="47"/>
      <c r="FKQ4" s="47"/>
      <c r="FKR4" s="47"/>
      <c r="FKS4" s="47"/>
      <c r="FKT4" s="47"/>
      <c r="FKU4" s="47"/>
      <c r="FKV4" s="47"/>
      <c r="FKW4" s="47"/>
      <c r="FKX4" s="47"/>
      <c r="FKY4" s="47"/>
      <c r="FKZ4" s="47"/>
      <c r="FLA4" s="47"/>
      <c r="FLB4" s="47"/>
      <c r="FLC4" s="47"/>
      <c r="FLD4" s="47"/>
      <c r="FLE4" s="47"/>
      <c r="FLF4" s="47"/>
      <c r="FLG4" s="47"/>
      <c r="FLH4" s="47"/>
      <c r="FLI4" s="47"/>
      <c r="FLJ4" s="47"/>
      <c r="FLK4" s="47"/>
      <c r="FLL4" s="47"/>
      <c r="FLM4" s="47"/>
      <c r="FLN4" s="47"/>
      <c r="FLO4" s="47"/>
      <c r="FLP4" s="47"/>
      <c r="FLQ4" s="47"/>
      <c r="FLR4" s="47"/>
      <c r="FLS4" s="47"/>
      <c r="FLT4" s="47"/>
      <c r="FLU4" s="47"/>
      <c r="FLV4" s="47"/>
      <c r="FLW4" s="47"/>
      <c r="FLX4" s="47"/>
      <c r="FLY4" s="47"/>
      <c r="FLZ4" s="47"/>
      <c r="FMA4" s="47"/>
      <c r="FMB4" s="47"/>
      <c r="FMC4" s="47"/>
      <c r="FMD4" s="47"/>
      <c r="FME4" s="47"/>
      <c r="FMF4" s="47"/>
      <c r="FMG4" s="47"/>
      <c r="FMH4" s="47"/>
      <c r="FMI4" s="47"/>
      <c r="FMJ4" s="47"/>
      <c r="FMK4" s="47"/>
      <c r="FML4" s="47"/>
      <c r="FMM4" s="47"/>
      <c r="FMN4" s="47"/>
      <c r="FMO4" s="47"/>
      <c r="FMP4" s="47"/>
      <c r="FMQ4" s="47"/>
      <c r="FMR4" s="47"/>
      <c r="FMS4" s="47"/>
      <c r="FMT4" s="47"/>
      <c r="FMU4" s="47"/>
      <c r="FMV4" s="47"/>
      <c r="FMW4" s="47"/>
      <c r="FMX4" s="47"/>
      <c r="FMY4" s="47"/>
      <c r="FMZ4" s="47"/>
      <c r="FNA4" s="47"/>
      <c r="FNB4" s="47"/>
      <c r="FNC4" s="47"/>
      <c r="FND4" s="47"/>
      <c r="FNE4" s="47"/>
      <c r="FNF4" s="47"/>
      <c r="FNG4" s="47"/>
      <c r="FNH4" s="47"/>
      <c r="FNI4" s="47"/>
      <c r="FNJ4" s="47"/>
      <c r="FNK4" s="47"/>
      <c r="FNL4" s="47"/>
      <c r="FNM4" s="47"/>
      <c r="FNN4" s="47"/>
      <c r="FNO4" s="47"/>
      <c r="FNP4" s="47"/>
      <c r="FNQ4" s="47"/>
      <c r="FNR4" s="47"/>
      <c r="FNS4" s="47"/>
      <c r="FNT4" s="47"/>
      <c r="FNU4" s="47"/>
      <c r="FNV4" s="47"/>
      <c r="FNW4" s="47"/>
      <c r="FNX4" s="47"/>
      <c r="FNY4" s="47"/>
      <c r="FNZ4" s="47"/>
      <c r="FOA4" s="47"/>
      <c r="FOB4" s="47"/>
      <c r="FOC4" s="47"/>
      <c r="FOD4" s="47"/>
      <c r="FOE4" s="47"/>
      <c r="FOF4" s="47"/>
      <c r="FOG4" s="47"/>
      <c r="FOH4" s="47"/>
      <c r="FOI4" s="47"/>
      <c r="FOJ4" s="47"/>
      <c r="FOK4" s="47"/>
      <c r="FOL4" s="47"/>
      <c r="FOM4" s="47"/>
      <c r="FON4" s="47"/>
      <c r="FOO4" s="47"/>
      <c r="FOP4" s="47"/>
      <c r="FOQ4" s="47"/>
      <c r="FOR4" s="47"/>
      <c r="FOS4" s="47"/>
      <c r="FOT4" s="47"/>
      <c r="FOU4" s="47"/>
      <c r="FOV4" s="47"/>
      <c r="FOW4" s="47"/>
      <c r="FOX4" s="47"/>
      <c r="FOY4" s="47"/>
      <c r="FOZ4" s="47"/>
      <c r="FPA4" s="47"/>
      <c r="FPB4" s="47"/>
      <c r="FPC4" s="47"/>
      <c r="FPD4" s="47"/>
      <c r="FPE4" s="47"/>
      <c r="FPF4" s="47"/>
      <c r="FPG4" s="47"/>
      <c r="FPH4" s="47"/>
      <c r="FPI4" s="47"/>
      <c r="FPJ4" s="47"/>
      <c r="FPK4" s="47"/>
      <c r="FPL4" s="47"/>
      <c r="FPM4" s="47"/>
      <c r="FPN4" s="47"/>
      <c r="FPO4" s="47"/>
      <c r="FPP4" s="47"/>
      <c r="FPQ4" s="47"/>
      <c r="FPR4" s="47"/>
      <c r="FPS4" s="47"/>
      <c r="FPT4" s="47"/>
      <c r="FPU4" s="47"/>
      <c r="FPV4" s="47"/>
      <c r="FPW4" s="47"/>
      <c r="FPX4" s="47"/>
      <c r="FPY4" s="47"/>
      <c r="FPZ4" s="47"/>
      <c r="FQA4" s="47"/>
      <c r="FQB4" s="47"/>
      <c r="FQC4" s="47"/>
      <c r="FQD4" s="47"/>
      <c r="FQE4" s="47"/>
      <c r="FQF4" s="47"/>
      <c r="FQG4" s="47"/>
      <c r="FQH4" s="47"/>
      <c r="FQI4" s="47"/>
      <c r="FQJ4" s="47"/>
      <c r="FQK4" s="47"/>
      <c r="FQL4" s="47"/>
      <c r="FQM4" s="47"/>
      <c r="FQN4" s="47"/>
      <c r="FQO4" s="47"/>
      <c r="FQP4" s="47"/>
      <c r="FQQ4" s="47"/>
      <c r="FQR4" s="47"/>
      <c r="FQS4" s="47"/>
      <c r="FQT4" s="47"/>
      <c r="FQU4" s="47"/>
      <c r="FQV4" s="47"/>
      <c r="FQW4" s="47"/>
      <c r="FQX4" s="47"/>
      <c r="FQY4" s="47"/>
      <c r="FQZ4" s="47"/>
      <c r="FRA4" s="47"/>
      <c r="FRB4" s="47"/>
      <c r="FRC4" s="47"/>
      <c r="FRD4" s="47"/>
      <c r="FRE4" s="47"/>
      <c r="FRF4" s="47"/>
      <c r="FRG4" s="47"/>
      <c r="FRH4" s="47"/>
      <c r="FRI4" s="47"/>
      <c r="FRJ4" s="47"/>
      <c r="FRK4" s="47"/>
      <c r="FRL4" s="47"/>
      <c r="FRM4" s="47"/>
      <c r="FRN4" s="47"/>
      <c r="FRO4" s="47"/>
      <c r="FRP4" s="47"/>
      <c r="FRQ4" s="47"/>
      <c r="FRR4" s="47"/>
      <c r="FRS4" s="47"/>
      <c r="FRT4" s="47"/>
      <c r="FRU4" s="47"/>
      <c r="FRV4" s="47"/>
      <c r="FRW4" s="47"/>
      <c r="FRX4" s="47"/>
      <c r="FRY4" s="47"/>
      <c r="FRZ4" s="47"/>
      <c r="FSA4" s="47"/>
      <c r="FSB4" s="47"/>
      <c r="FSC4" s="47"/>
      <c r="FSD4" s="47"/>
      <c r="FSE4" s="47"/>
      <c r="FSF4" s="47"/>
      <c r="FSG4" s="47"/>
      <c r="FSH4" s="47"/>
      <c r="FSI4" s="47"/>
      <c r="FSJ4" s="47"/>
      <c r="FSK4" s="47"/>
      <c r="FSL4" s="47"/>
      <c r="FSM4" s="47"/>
      <c r="FSN4" s="47"/>
      <c r="FSO4" s="47"/>
      <c r="FSP4" s="47"/>
      <c r="FSQ4" s="47"/>
      <c r="FSR4" s="47"/>
      <c r="FSS4" s="47"/>
      <c r="FST4" s="47"/>
      <c r="FSU4" s="47"/>
      <c r="FSV4" s="47"/>
      <c r="FSW4" s="47"/>
      <c r="FSX4" s="47"/>
      <c r="FSY4" s="47"/>
      <c r="FSZ4" s="47"/>
      <c r="FTA4" s="47"/>
      <c r="FTB4" s="47"/>
      <c r="FTC4" s="47"/>
      <c r="FTD4" s="47"/>
      <c r="FTE4" s="47"/>
      <c r="FTF4" s="47"/>
      <c r="FTG4" s="47"/>
      <c r="FTH4" s="47"/>
      <c r="FTI4" s="47"/>
      <c r="FTJ4" s="47"/>
      <c r="FTK4" s="47"/>
      <c r="FTL4" s="47"/>
      <c r="FTM4" s="47"/>
      <c r="FTN4" s="47"/>
      <c r="FTO4" s="47"/>
      <c r="FTP4" s="47"/>
      <c r="FTQ4" s="47"/>
      <c r="FTR4" s="47"/>
      <c r="FTS4" s="47"/>
      <c r="FTT4" s="47"/>
      <c r="FTU4" s="47"/>
      <c r="FTV4" s="47"/>
      <c r="FTW4" s="47"/>
      <c r="FTX4" s="47"/>
      <c r="FTY4" s="47"/>
      <c r="FTZ4" s="47"/>
      <c r="FUA4" s="47"/>
      <c r="FUB4" s="47"/>
      <c r="FUC4" s="47"/>
      <c r="FUD4" s="47"/>
      <c r="FUE4" s="47"/>
      <c r="FUF4" s="47"/>
      <c r="FUG4" s="47"/>
      <c r="FUH4" s="47"/>
      <c r="FUI4" s="47"/>
      <c r="FUJ4" s="47"/>
      <c r="FUK4" s="47"/>
      <c r="FUL4" s="47"/>
      <c r="FUM4" s="47"/>
      <c r="FUN4" s="47"/>
      <c r="FUO4" s="47"/>
      <c r="FUP4" s="47"/>
      <c r="FUQ4" s="47"/>
      <c r="FUR4" s="47"/>
      <c r="FUS4" s="47"/>
      <c r="FUT4" s="47"/>
      <c r="FUU4" s="47"/>
      <c r="FUV4" s="47"/>
      <c r="FUW4" s="47"/>
      <c r="FUX4" s="47"/>
      <c r="FUY4" s="47"/>
      <c r="FUZ4" s="47"/>
      <c r="FVA4" s="47"/>
      <c r="FVB4" s="47"/>
      <c r="FVC4" s="47"/>
      <c r="FVD4" s="47"/>
      <c r="FVE4" s="47"/>
      <c r="FVF4" s="47"/>
      <c r="FVG4" s="47"/>
      <c r="FVH4" s="47"/>
      <c r="FVI4" s="47"/>
      <c r="FVJ4" s="47"/>
      <c r="FVK4" s="47"/>
      <c r="FVL4" s="47"/>
      <c r="FVM4" s="47"/>
      <c r="FVN4" s="47"/>
      <c r="FVO4" s="47"/>
      <c r="FVP4" s="47"/>
      <c r="FVQ4" s="47"/>
      <c r="FVR4" s="47"/>
      <c r="FVS4" s="47"/>
      <c r="FVT4" s="47"/>
      <c r="FVU4" s="47"/>
      <c r="FVV4" s="47"/>
      <c r="FVW4" s="47"/>
      <c r="FVX4" s="47"/>
      <c r="FVY4" s="47"/>
      <c r="FVZ4" s="47"/>
      <c r="FWA4" s="47"/>
      <c r="FWB4" s="47"/>
      <c r="FWC4" s="47"/>
      <c r="FWD4" s="47"/>
      <c r="FWE4" s="47"/>
      <c r="FWF4" s="47"/>
      <c r="FWG4" s="47"/>
      <c r="FWH4" s="47"/>
      <c r="FWI4" s="47"/>
      <c r="FWJ4" s="47"/>
      <c r="FWK4" s="47"/>
      <c r="FWL4" s="47"/>
      <c r="FWM4" s="47"/>
      <c r="FWN4" s="47"/>
      <c r="FWO4" s="47"/>
      <c r="FWP4" s="47"/>
      <c r="FWQ4" s="47"/>
      <c r="FWR4" s="47"/>
      <c r="FWS4" s="47"/>
      <c r="FWT4" s="47"/>
      <c r="FWU4" s="47"/>
      <c r="FWV4" s="47"/>
      <c r="FWW4" s="47"/>
      <c r="FWX4" s="47"/>
      <c r="FWY4" s="47"/>
      <c r="FWZ4" s="47"/>
      <c r="FXA4" s="47"/>
      <c r="FXB4" s="47"/>
      <c r="FXC4" s="47"/>
      <c r="FXD4" s="47"/>
      <c r="FXE4" s="47"/>
      <c r="FXF4" s="47"/>
      <c r="FXG4" s="47"/>
      <c r="FXH4" s="47"/>
      <c r="FXI4" s="47"/>
      <c r="FXJ4" s="47"/>
      <c r="FXK4" s="47"/>
      <c r="FXL4" s="47"/>
      <c r="FXM4" s="47"/>
      <c r="FXN4" s="47"/>
      <c r="FXO4" s="47"/>
      <c r="FXP4" s="47"/>
      <c r="FXQ4" s="47"/>
      <c r="FXR4" s="47"/>
      <c r="FXS4" s="47"/>
      <c r="FXT4" s="47"/>
      <c r="FXU4" s="47"/>
      <c r="FXV4" s="47"/>
      <c r="FXW4" s="47"/>
      <c r="FXX4" s="47"/>
      <c r="FXY4" s="47"/>
      <c r="FXZ4" s="47"/>
      <c r="FYA4" s="47"/>
      <c r="FYB4" s="47"/>
      <c r="FYC4" s="47"/>
      <c r="FYD4" s="47"/>
      <c r="FYE4" s="47"/>
      <c r="FYF4" s="47"/>
      <c r="FYG4" s="47"/>
      <c r="FYH4" s="47"/>
      <c r="FYI4" s="47"/>
      <c r="FYJ4" s="47"/>
      <c r="FYK4" s="47"/>
      <c r="FYL4" s="47"/>
      <c r="FYM4" s="47"/>
      <c r="FYN4" s="47"/>
      <c r="FYO4" s="47"/>
      <c r="FYP4" s="47"/>
      <c r="FYQ4" s="47"/>
      <c r="FYR4" s="47"/>
      <c r="FYS4" s="47"/>
      <c r="FYT4" s="47"/>
      <c r="FYU4" s="47"/>
      <c r="FYV4" s="47"/>
      <c r="FYW4" s="47"/>
      <c r="FYX4" s="47"/>
      <c r="FYY4" s="47"/>
      <c r="FYZ4" s="47"/>
      <c r="FZA4" s="47"/>
      <c r="FZB4" s="47"/>
      <c r="FZC4" s="47"/>
      <c r="FZD4" s="47"/>
      <c r="FZE4" s="47"/>
      <c r="FZF4" s="47"/>
      <c r="FZG4" s="47"/>
      <c r="FZH4" s="47"/>
      <c r="FZI4" s="47"/>
      <c r="FZJ4" s="47"/>
      <c r="FZK4" s="47"/>
      <c r="FZL4" s="47"/>
      <c r="FZM4" s="47"/>
      <c r="FZN4" s="47"/>
      <c r="FZO4" s="47"/>
      <c r="FZP4" s="47"/>
      <c r="FZQ4" s="47"/>
      <c r="FZR4" s="47"/>
      <c r="FZS4" s="47"/>
      <c r="FZT4" s="47"/>
      <c r="FZU4" s="47"/>
      <c r="FZV4" s="47"/>
      <c r="FZW4" s="47"/>
      <c r="FZX4" s="47"/>
      <c r="FZY4" s="47"/>
      <c r="FZZ4" s="47"/>
      <c r="GAA4" s="47"/>
      <c r="GAB4" s="47"/>
      <c r="GAC4" s="47"/>
      <c r="GAD4" s="47"/>
      <c r="GAE4" s="47"/>
      <c r="GAF4" s="47"/>
      <c r="GAG4" s="47"/>
      <c r="GAH4" s="47"/>
      <c r="GAI4" s="47"/>
      <c r="GAJ4" s="47"/>
      <c r="GAK4" s="47"/>
      <c r="GAL4" s="47"/>
      <c r="GAM4" s="47"/>
      <c r="GAN4" s="47"/>
      <c r="GAO4" s="47"/>
      <c r="GAP4" s="47"/>
      <c r="GAQ4" s="47"/>
      <c r="GAR4" s="47"/>
      <c r="GAS4" s="47"/>
      <c r="GAT4" s="47"/>
      <c r="GAU4" s="47"/>
      <c r="GAV4" s="47"/>
      <c r="GAW4" s="47"/>
      <c r="GAX4" s="47"/>
      <c r="GAY4" s="47"/>
      <c r="GAZ4" s="47"/>
      <c r="GBA4" s="47"/>
      <c r="GBB4" s="47"/>
      <c r="GBC4" s="47"/>
      <c r="GBD4" s="47"/>
      <c r="GBE4" s="47"/>
      <c r="GBF4" s="47"/>
      <c r="GBG4" s="47"/>
      <c r="GBH4" s="47"/>
      <c r="GBI4" s="47"/>
      <c r="GBJ4" s="47"/>
      <c r="GBK4" s="47"/>
      <c r="GBL4" s="47"/>
      <c r="GBM4" s="47"/>
      <c r="GBN4" s="47"/>
      <c r="GBO4" s="47"/>
      <c r="GBP4" s="47"/>
      <c r="GBQ4" s="47"/>
      <c r="GBR4" s="47"/>
      <c r="GBS4" s="47"/>
      <c r="GBT4" s="47"/>
      <c r="GBU4" s="47"/>
      <c r="GBV4" s="47"/>
      <c r="GBW4" s="47"/>
      <c r="GBX4" s="47"/>
      <c r="GBY4" s="47"/>
      <c r="GBZ4" s="47"/>
      <c r="GCA4" s="47"/>
      <c r="GCB4" s="47"/>
      <c r="GCC4" s="47"/>
      <c r="GCD4" s="47"/>
      <c r="GCE4" s="47"/>
      <c r="GCF4" s="47"/>
      <c r="GCG4" s="47"/>
      <c r="GCH4" s="47"/>
      <c r="GCI4" s="47"/>
      <c r="GCJ4" s="47"/>
      <c r="GCK4" s="47"/>
      <c r="GCL4" s="47"/>
      <c r="GCM4" s="47"/>
      <c r="GCN4" s="47"/>
      <c r="GCO4" s="47"/>
      <c r="GCP4" s="47"/>
      <c r="GCQ4" s="47"/>
      <c r="GCR4" s="47"/>
      <c r="GCS4" s="47"/>
      <c r="GCT4" s="47"/>
      <c r="GCU4" s="47"/>
      <c r="GCV4" s="47"/>
      <c r="GCW4" s="47"/>
      <c r="GCX4" s="47"/>
      <c r="GCY4" s="47"/>
      <c r="GCZ4" s="47"/>
      <c r="GDA4" s="47"/>
      <c r="GDB4" s="47"/>
      <c r="GDC4" s="47"/>
      <c r="GDD4" s="47"/>
      <c r="GDE4" s="47"/>
      <c r="GDF4" s="47"/>
      <c r="GDG4" s="47"/>
      <c r="GDH4" s="47"/>
      <c r="GDI4" s="47"/>
      <c r="GDJ4" s="47"/>
      <c r="GDK4" s="47"/>
      <c r="GDL4" s="47"/>
      <c r="GDM4" s="47"/>
      <c r="GDN4" s="47"/>
      <c r="GDO4" s="47"/>
      <c r="GDP4" s="47"/>
      <c r="GDQ4" s="47"/>
      <c r="GDR4" s="47"/>
      <c r="GDS4" s="47"/>
      <c r="GDT4" s="47"/>
      <c r="GDU4" s="47"/>
      <c r="GDV4" s="47"/>
      <c r="GDW4" s="47"/>
      <c r="GDX4" s="47"/>
      <c r="GDY4" s="47"/>
      <c r="GDZ4" s="47"/>
      <c r="GEA4" s="47"/>
      <c r="GEB4" s="47"/>
      <c r="GEC4" s="47"/>
      <c r="GED4" s="47"/>
      <c r="GEE4" s="47"/>
      <c r="GEF4" s="47"/>
      <c r="GEG4" s="47"/>
      <c r="GEH4" s="47"/>
      <c r="GEI4" s="47"/>
      <c r="GEJ4" s="47"/>
      <c r="GEK4" s="47"/>
      <c r="GEL4" s="47"/>
      <c r="GEM4" s="47"/>
      <c r="GEN4" s="47"/>
      <c r="GEO4" s="47"/>
      <c r="GEP4" s="47"/>
      <c r="GEQ4" s="47"/>
      <c r="GER4" s="47"/>
      <c r="GES4" s="47"/>
      <c r="GET4" s="47"/>
      <c r="GEU4" s="47"/>
      <c r="GEV4" s="47"/>
      <c r="GEW4" s="47"/>
      <c r="GEX4" s="47"/>
      <c r="GEY4" s="47"/>
      <c r="GEZ4" s="47"/>
      <c r="GFA4" s="47"/>
      <c r="GFB4" s="47"/>
      <c r="GFC4" s="47"/>
      <c r="GFD4" s="47"/>
      <c r="GFE4" s="47"/>
      <c r="GFF4" s="47"/>
      <c r="GFG4" s="47"/>
      <c r="GFH4" s="47"/>
      <c r="GFI4" s="47"/>
      <c r="GFJ4" s="47"/>
      <c r="GFK4" s="47"/>
      <c r="GFL4" s="47"/>
      <c r="GFM4" s="47"/>
      <c r="GFN4" s="47"/>
      <c r="GFO4" s="47"/>
      <c r="GFP4" s="47"/>
      <c r="GFQ4" s="47"/>
      <c r="GFR4" s="47"/>
      <c r="GFS4" s="47"/>
      <c r="GFT4" s="47"/>
      <c r="GFU4" s="47"/>
      <c r="GFV4" s="47"/>
      <c r="GFW4" s="47"/>
      <c r="GFX4" s="47"/>
      <c r="GFY4" s="47"/>
      <c r="GFZ4" s="47"/>
      <c r="GGA4" s="47"/>
      <c r="GGB4" s="47"/>
      <c r="GGC4" s="47"/>
      <c r="GGD4" s="47"/>
      <c r="GGE4" s="47"/>
      <c r="GGF4" s="47"/>
      <c r="GGG4" s="47"/>
      <c r="GGH4" s="47"/>
      <c r="GGI4" s="47"/>
      <c r="GGJ4" s="47"/>
      <c r="GGK4" s="47"/>
      <c r="GGL4" s="47"/>
      <c r="GGM4" s="47"/>
      <c r="GGN4" s="47"/>
      <c r="GGO4" s="47"/>
      <c r="GGP4" s="47"/>
      <c r="GGQ4" s="47"/>
      <c r="GGR4" s="47"/>
      <c r="GGS4" s="47"/>
      <c r="GGT4" s="47"/>
      <c r="GGU4" s="47"/>
      <c r="GGV4" s="47"/>
      <c r="GGW4" s="47"/>
      <c r="GGX4" s="47"/>
      <c r="GGY4" s="47"/>
      <c r="GGZ4" s="47"/>
      <c r="GHA4" s="47"/>
      <c r="GHB4" s="47"/>
      <c r="GHC4" s="47"/>
      <c r="GHD4" s="47"/>
      <c r="GHE4" s="47"/>
      <c r="GHF4" s="47"/>
      <c r="GHG4" s="47"/>
      <c r="GHH4" s="47"/>
      <c r="GHI4" s="47"/>
      <c r="GHJ4" s="47"/>
      <c r="GHK4" s="47"/>
      <c r="GHL4" s="47"/>
      <c r="GHM4" s="47"/>
      <c r="GHN4" s="47"/>
      <c r="GHO4" s="47"/>
      <c r="GHP4" s="47"/>
      <c r="GHQ4" s="47"/>
      <c r="GHR4" s="47"/>
      <c r="GHS4" s="47"/>
      <c r="GHT4" s="47"/>
      <c r="GHU4" s="47"/>
      <c r="GHV4" s="47"/>
      <c r="GHW4" s="47"/>
      <c r="GHX4" s="47"/>
      <c r="GHY4" s="47"/>
      <c r="GHZ4" s="47"/>
      <c r="GIA4" s="47"/>
      <c r="GIB4" s="47"/>
      <c r="GIC4" s="47"/>
      <c r="GID4" s="47"/>
      <c r="GIE4" s="47"/>
      <c r="GIF4" s="47"/>
      <c r="GIG4" s="47"/>
      <c r="GIH4" s="47"/>
      <c r="GII4" s="47"/>
      <c r="GIJ4" s="47"/>
      <c r="GIK4" s="47"/>
      <c r="GIL4" s="47"/>
      <c r="GIM4" s="47"/>
      <c r="GIN4" s="47"/>
      <c r="GIO4" s="47"/>
      <c r="GIP4" s="47"/>
      <c r="GIQ4" s="47"/>
      <c r="GIR4" s="47"/>
      <c r="GIS4" s="47"/>
      <c r="GIT4" s="47"/>
      <c r="GIU4" s="47"/>
      <c r="GIV4" s="47"/>
      <c r="GIW4" s="47"/>
      <c r="GIX4" s="47"/>
      <c r="GIY4" s="47"/>
      <c r="GIZ4" s="47"/>
      <c r="GJA4" s="47"/>
      <c r="GJB4" s="47"/>
      <c r="GJC4" s="47"/>
      <c r="GJD4" s="47"/>
      <c r="GJE4" s="47"/>
      <c r="GJF4" s="47"/>
      <c r="GJG4" s="47"/>
      <c r="GJH4" s="47"/>
      <c r="GJI4" s="47"/>
      <c r="GJJ4" s="47"/>
      <c r="GJK4" s="47"/>
      <c r="GJL4" s="47"/>
      <c r="GJM4" s="47"/>
      <c r="GJN4" s="47"/>
      <c r="GJO4" s="47"/>
      <c r="GJP4" s="47"/>
      <c r="GJQ4" s="47"/>
      <c r="GJR4" s="47"/>
      <c r="GJS4" s="47"/>
      <c r="GJT4" s="47"/>
      <c r="GJU4" s="47"/>
      <c r="GJV4" s="47"/>
      <c r="GJW4" s="47"/>
      <c r="GJX4" s="47"/>
      <c r="GJY4" s="47"/>
      <c r="GJZ4" s="47"/>
      <c r="GKA4" s="47"/>
      <c r="GKB4" s="47"/>
      <c r="GKC4" s="47"/>
      <c r="GKD4" s="47"/>
      <c r="GKE4" s="47"/>
      <c r="GKF4" s="47"/>
      <c r="GKG4" s="47"/>
      <c r="GKH4" s="47"/>
      <c r="GKI4" s="47"/>
      <c r="GKJ4" s="47"/>
      <c r="GKK4" s="47"/>
      <c r="GKL4" s="47"/>
      <c r="GKM4" s="47"/>
      <c r="GKN4" s="47"/>
      <c r="GKO4" s="47"/>
      <c r="GKP4" s="47"/>
      <c r="GKQ4" s="47"/>
      <c r="GKR4" s="47"/>
      <c r="GKS4" s="47"/>
      <c r="GKT4" s="47"/>
      <c r="GKU4" s="47"/>
      <c r="GKV4" s="47"/>
      <c r="GKW4" s="47"/>
      <c r="GKX4" s="47"/>
      <c r="GKY4" s="47"/>
      <c r="GKZ4" s="47"/>
      <c r="GLA4" s="47"/>
      <c r="GLB4" s="47"/>
      <c r="GLC4" s="47"/>
      <c r="GLD4" s="47"/>
      <c r="GLE4" s="47"/>
      <c r="GLF4" s="47"/>
      <c r="GLG4" s="47"/>
      <c r="GLH4" s="47"/>
      <c r="GLI4" s="47"/>
      <c r="GLJ4" s="47"/>
      <c r="GLK4" s="47"/>
      <c r="GLL4" s="47"/>
      <c r="GLM4" s="47"/>
      <c r="GLN4" s="47"/>
      <c r="GLO4" s="47"/>
      <c r="GLP4" s="47"/>
      <c r="GLQ4" s="47"/>
      <c r="GLR4" s="47"/>
      <c r="GLS4" s="47"/>
      <c r="GLT4" s="47"/>
      <c r="GLU4" s="47"/>
      <c r="GLV4" s="47"/>
      <c r="GLW4" s="47"/>
      <c r="GLX4" s="47"/>
      <c r="GLY4" s="47"/>
      <c r="GLZ4" s="47"/>
      <c r="GMA4" s="47"/>
      <c r="GMB4" s="47"/>
      <c r="GMC4" s="47"/>
      <c r="GMD4" s="47"/>
      <c r="GME4" s="47"/>
      <c r="GMF4" s="47"/>
      <c r="GMG4" s="47"/>
      <c r="GMH4" s="47"/>
      <c r="GMI4" s="47"/>
      <c r="GMJ4" s="47"/>
      <c r="GMK4" s="47"/>
      <c r="GML4" s="47"/>
      <c r="GMM4" s="47"/>
      <c r="GMN4" s="47"/>
      <c r="GMO4" s="47"/>
      <c r="GMP4" s="47"/>
      <c r="GMQ4" s="47"/>
      <c r="GMR4" s="47"/>
      <c r="GMS4" s="47"/>
      <c r="GMT4" s="47"/>
      <c r="GMU4" s="47"/>
      <c r="GMV4" s="47"/>
      <c r="GMW4" s="47"/>
      <c r="GMX4" s="47"/>
      <c r="GMY4" s="47"/>
      <c r="GMZ4" s="47"/>
      <c r="GNA4" s="47"/>
      <c r="GNB4" s="47"/>
      <c r="GNC4" s="47"/>
      <c r="GND4" s="47"/>
      <c r="GNE4" s="47"/>
      <c r="GNF4" s="47"/>
      <c r="GNG4" s="47"/>
      <c r="GNH4" s="47"/>
      <c r="GNI4" s="47"/>
      <c r="GNJ4" s="47"/>
      <c r="GNK4" s="47"/>
      <c r="GNL4" s="47"/>
      <c r="GNM4" s="47"/>
      <c r="GNN4" s="47"/>
      <c r="GNO4" s="47"/>
      <c r="GNP4" s="47"/>
      <c r="GNQ4" s="47"/>
      <c r="GNR4" s="47"/>
      <c r="GNS4" s="47"/>
      <c r="GNT4" s="47"/>
      <c r="GNU4" s="47"/>
      <c r="GNV4" s="47"/>
      <c r="GNW4" s="47"/>
      <c r="GNX4" s="47"/>
      <c r="GNY4" s="47"/>
      <c r="GNZ4" s="47"/>
      <c r="GOA4" s="47"/>
      <c r="GOB4" s="47"/>
      <c r="GOC4" s="47"/>
      <c r="GOD4" s="47"/>
      <c r="GOE4" s="47"/>
      <c r="GOF4" s="47"/>
      <c r="GOG4" s="47"/>
      <c r="GOH4" s="47"/>
      <c r="GOI4" s="47"/>
      <c r="GOJ4" s="47"/>
      <c r="GOK4" s="47"/>
      <c r="GOL4" s="47"/>
      <c r="GOM4" s="47"/>
      <c r="GON4" s="47"/>
      <c r="GOO4" s="47"/>
      <c r="GOP4" s="47"/>
      <c r="GOQ4" s="47"/>
      <c r="GOR4" s="47"/>
      <c r="GOS4" s="47"/>
      <c r="GOT4" s="47"/>
      <c r="GOU4" s="47"/>
      <c r="GOV4" s="47"/>
      <c r="GOW4" s="47"/>
      <c r="GOX4" s="47"/>
      <c r="GOY4" s="47"/>
      <c r="GOZ4" s="47"/>
      <c r="GPA4" s="47"/>
      <c r="GPB4" s="47"/>
      <c r="GPC4" s="47"/>
      <c r="GPD4" s="47"/>
      <c r="GPE4" s="47"/>
      <c r="GPF4" s="47"/>
      <c r="GPG4" s="47"/>
      <c r="GPH4" s="47"/>
      <c r="GPI4" s="47"/>
      <c r="GPJ4" s="47"/>
      <c r="GPK4" s="47"/>
      <c r="GPL4" s="47"/>
      <c r="GPM4" s="47"/>
      <c r="GPN4" s="47"/>
      <c r="GPO4" s="47"/>
      <c r="GPP4" s="47"/>
      <c r="GPQ4" s="47"/>
      <c r="GPR4" s="47"/>
      <c r="GPS4" s="47"/>
      <c r="GPT4" s="47"/>
      <c r="GPU4" s="47"/>
      <c r="GPV4" s="47"/>
      <c r="GPW4" s="47"/>
      <c r="GPX4" s="47"/>
      <c r="GPY4" s="47"/>
      <c r="GPZ4" s="47"/>
      <c r="GQA4" s="47"/>
      <c r="GQB4" s="47"/>
      <c r="GQC4" s="47"/>
      <c r="GQD4" s="47"/>
      <c r="GQE4" s="47"/>
      <c r="GQF4" s="47"/>
      <c r="GQG4" s="47"/>
      <c r="GQH4" s="47"/>
      <c r="GQI4" s="47"/>
      <c r="GQJ4" s="47"/>
      <c r="GQK4" s="47"/>
      <c r="GQL4" s="47"/>
      <c r="GQM4" s="47"/>
      <c r="GQN4" s="47"/>
      <c r="GQO4" s="47"/>
      <c r="GQP4" s="47"/>
      <c r="GQQ4" s="47"/>
      <c r="GQR4" s="47"/>
      <c r="GQS4" s="47"/>
      <c r="GQT4" s="47"/>
      <c r="GQU4" s="47"/>
      <c r="GQV4" s="47"/>
      <c r="GQW4" s="47"/>
      <c r="GQX4" s="47"/>
      <c r="GQY4" s="47"/>
      <c r="GQZ4" s="47"/>
      <c r="GRA4" s="47"/>
      <c r="GRB4" s="47"/>
      <c r="GRC4" s="47"/>
      <c r="GRD4" s="47"/>
      <c r="GRE4" s="47"/>
      <c r="GRF4" s="47"/>
      <c r="GRG4" s="47"/>
      <c r="GRH4" s="47"/>
      <c r="GRI4" s="47"/>
      <c r="GRJ4" s="47"/>
      <c r="GRK4" s="47"/>
      <c r="GRL4" s="47"/>
      <c r="GRM4" s="47"/>
      <c r="GRN4" s="47"/>
      <c r="GRO4" s="47"/>
      <c r="GRP4" s="47"/>
      <c r="GRQ4" s="47"/>
      <c r="GRR4" s="47"/>
      <c r="GRS4" s="47"/>
      <c r="GRT4" s="47"/>
      <c r="GRU4" s="47"/>
      <c r="GRV4" s="47"/>
      <c r="GRW4" s="47"/>
      <c r="GRX4" s="47"/>
      <c r="GRY4" s="47"/>
      <c r="GRZ4" s="47"/>
      <c r="GSA4" s="47"/>
      <c r="GSB4" s="47"/>
      <c r="GSC4" s="47"/>
      <c r="GSD4" s="47"/>
      <c r="GSE4" s="47"/>
      <c r="GSF4" s="47"/>
      <c r="GSG4" s="47"/>
      <c r="GSH4" s="47"/>
      <c r="GSI4" s="47"/>
      <c r="GSJ4" s="47"/>
      <c r="GSK4" s="47"/>
      <c r="GSL4" s="47"/>
      <c r="GSM4" s="47"/>
      <c r="GSN4" s="47"/>
      <c r="GSO4" s="47"/>
      <c r="GSP4" s="47"/>
      <c r="GSQ4" s="47"/>
      <c r="GSR4" s="47"/>
      <c r="GSS4" s="47"/>
      <c r="GST4" s="47"/>
      <c r="GSU4" s="47"/>
      <c r="GSV4" s="47"/>
      <c r="GSW4" s="47"/>
      <c r="GSX4" s="47"/>
      <c r="GSY4" s="47"/>
      <c r="GSZ4" s="47"/>
      <c r="GTA4" s="47"/>
      <c r="GTB4" s="47"/>
      <c r="GTC4" s="47"/>
      <c r="GTD4" s="47"/>
      <c r="GTE4" s="47"/>
      <c r="GTF4" s="47"/>
      <c r="GTG4" s="47"/>
      <c r="GTH4" s="47"/>
      <c r="GTI4" s="47"/>
      <c r="GTJ4" s="47"/>
      <c r="GTK4" s="47"/>
      <c r="GTL4" s="47"/>
      <c r="GTM4" s="47"/>
      <c r="GTN4" s="47"/>
      <c r="GTO4" s="47"/>
      <c r="GTP4" s="47"/>
      <c r="GTQ4" s="47"/>
      <c r="GTR4" s="47"/>
      <c r="GTS4" s="47"/>
      <c r="GTT4" s="47"/>
      <c r="GTU4" s="47"/>
      <c r="GTV4" s="47"/>
      <c r="GTW4" s="47"/>
      <c r="GTX4" s="47"/>
      <c r="GTY4" s="47"/>
      <c r="GTZ4" s="47"/>
      <c r="GUA4" s="47"/>
      <c r="GUB4" s="47"/>
      <c r="GUC4" s="47"/>
      <c r="GUD4" s="47"/>
      <c r="GUE4" s="47"/>
      <c r="GUF4" s="47"/>
      <c r="GUG4" s="47"/>
      <c r="GUH4" s="47"/>
      <c r="GUI4" s="47"/>
      <c r="GUJ4" s="47"/>
      <c r="GUK4" s="47"/>
      <c r="GUL4" s="47"/>
      <c r="GUM4" s="47"/>
      <c r="GUN4" s="47"/>
      <c r="GUO4" s="47"/>
      <c r="GUP4" s="47"/>
      <c r="GUQ4" s="47"/>
      <c r="GUR4" s="47"/>
      <c r="GUS4" s="47"/>
      <c r="GUT4" s="47"/>
      <c r="GUU4" s="47"/>
      <c r="GUV4" s="47"/>
      <c r="GUW4" s="47"/>
      <c r="GUX4" s="47"/>
      <c r="GUY4" s="47"/>
      <c r="GUZ4" s="47"/>
      <c r="GVA4" s="47"/>
      <c r="GVB4" s="47"/>
      <c r="GVC4" s="47"/>
      <c r="GVD4" s="47"/>
      <c r="GVE4" s="47"/>
      <c r="GVF4" s="47"/>
      <c r="GVG4" s="47"/>
      <c r="GVH4" s="47"/>
      <c r="GVI4" s="47"/>
      <c r="GVJ4" s="47"/>
      <c r="GVK4" s="47"/>
      <c r="GVL4" s="47"/>
      <c r="GVM4" s="47"/>
      <c r="GVN4" s="47"/>
      <c r="GVO4" s="47"/>
      <c r="GVP4" s="47"/>
      <c r="GVQ4" s="47"/>
      <c r="GVR4" s="47"/>
      <c r="GVS4" s="47"/>
      <c r="GVT4" s="47"/>
      <c r="GVU4" s="47"/>
      <c r="GVV4" s="47"/>
      <c r="GVW4" s="47"/>
      <c r="GVX4" s="47"/>
      <c r="GVY4" s="47"/>
      <c r="GVZ4" s="47"/>
      <c r="GWA4" s="47"/>
      <c r="GWB4" s="47"/>
      <c r="GWC4" s="47"/>
      <c r="GWD4" s="47"/>
      <c r="GWE4" s="47"/>
      <c r="GWF4" s="47"/>
      <c r="GWG4" s="47"/>
      <c r="GWH4" s="47"/>
      <c r="GWI4" s="47"/>
      <c r="GWJ4" s="47"/>
      <c r="GWK4" s="47"/>
      <c r="GWL4" s="47"/>
      <c r="GWM4" s="47"/>
      <c r="GWN4" s="47"/>
      <c r="GWO4" s="47"/>
      <c r="GWP4" s="47"/>
      <c r="GWQ4" s="47"/>
      <c r="GWR4" s="47"/>
      <c r="GWS4" s="47"/>
      <c r="GWT4" s="47"/>
      <c r="GWU4" s="47"/>
      <c r="GWV4" s="47"/>
      <c r="GWW4" s="47"/>
      <c r="GWX4" s="47"/>
      <c r="GWY4" s="47"/>
      <c r="GWZ4" s="47"/>
      <c r="GXA4" s="47"/>
      <c r="GXB4" s="47"/>
      <c r="GXC4" s="47"/>
      <c r="GXD4" s="47"/>
      <c r="GXE4" s="47"/>
      <c r="GXF4" s="47"/>
      <c r="GXG4" s="47"/>
      <c r="GXH4" s="47"/>
      <c r="GXI4" s="47"/>
      <c r="GXJ4" s="47"/>
      <c r="GXK4" s="47"/>
      <c r="GXL4" s="47"/>
      <c r="GXM4" s="47"/>
      <c r="GXN4" s="47"/>
      <c r="GXO4" s="47"/>
      <c r="GXP4" s="47"/>
      <c r="GXQ4" s="47"/>
      <c r="GXR4" s="47"/>
      <c r="GXS4" s="47"/>
      <c r="GXT4" s="47"/>
      <c r="GXU4" s="47"/>
      <c r="GXV4" s="47"/>
      <c r="GXW4" s="47"/>
      <c r="GXX4" s="47"/>
      <c r="GXY4" s="47"/>
      <c r="GXZ4" s="47"/>
      <c r="GYA4" s="47"/>
      <c r="GYB4" s="47"/>
      <c r="GYC4" s="47"/>
      <c r="GYD4" s="47"/>
      <c r="GYE4" s="47"/>
      <c r="GYF4" s="47"/>
      <c r="GYG4" s="47"/>
      <c r="GYH4" s="47"/>
      <c r="GYI4" s="47"/>
      <c r="GYJ4" s="47"/>
      <c r="GYK4" s="47"/>
      <c r="GYL4" s="47"/>
      <c r="GYM4" s="47"/>
      <c r="GYN4" s="47"/>
      <c r="GYO4" s="47"/>
      <c r="GYP4" s="47"/>
      <c r="GYQ4" s="47"/>
      <c r="GYR4" s="47"/>
      <c r="GYS4" s="47"/>
      <c r="GYT4" s="47"/>
      <c r="GYU4" s="47"/>
      <c r="GYV4" s="47"/>
      <c r="GYW4" s="47"/>
      <c r="GYX4" s="47"/>
      <c r="GYY4" s="47"/>
      <c r="GYZ4" s="47"/>
      <c r="GZA4" s="47"/>
      <c r="GZB4" s="47"/>
      <c r="GZC4" s="47"/>
      <c r="GZD4" s="47"/>
      <c r="GZE4" s="47"/>
      <c r="GZF4" s="47"/>
      <c r="GZG4" s="47"/>
      <c r="GZH4" s="47"/>
      <c r="GZI4" s="47"/>
      <c r="GZJ4" s="47"/>
      <c r="GZK4" s="47"/>
      <c r="GZL4" s="47"/>
      <c r="GZM4" s="47"/>
      <c r="GZN4" s="47"/>
      <c r="GZO4" s="47"/>
      <c r="GZP4" s="47"/>
      <c r="GZQ4" s="47"/>
      <c r="GZR4" s="47"/>
      <c r="GZS4" s="47"/>
      <c r="GZT4" s="47"/>
      <c r="GZU4" s="47"/>
      <c r="GZV4" s="47"/>
      <c r="GZW4" s="47"/>
      <c r="GZX4" s="47"/>
      <c r="GZY4" s="47"/>
      <c r="GZZ4" s="47"/>
      <c r="HAA4" s="47"/>
      <c r="HAB4" s="47"/>
      <c r="HAC4" s="47"/>
      <c r="HAD4" s="47"/>
      <c r="HAE4" s="47"/>
      <c r="HAF4" s="47"/>
      <c r="HAG4" s="47"/>
      <c r="HAH4" s="47"/>
      <c r="HAI4" s="47"/>
      <c r="HAJ4" s="47"/>
      <c r="HAK4" s="47"/>
      <c r="HAL4" s="47"/>
      <c r="HAM4" s="47"/>
      <c r="HAN4" s="47"/>
      <c r="HAO4" s="47"/>
      <c r="HAP4" s="47"/>
      <c r="HAQ4" s="47"/>
      <c r="HAR4" s="47"/>
      <c r="HAS4" s="47"/>
      <c r="HAT4" s="47"/>
      <c r="HAU4" s="47"/>
      <c r="HAV4" s="47"/>
      <c r="HAW4" s="47"/>
      <c r="HAX4" s="47"/>
      <c r="HAY4" s="47"/>
      <c r="HAZ4" s="47"/>
      <c r="HBA4" s="47"/>
      <c r="HBB4" s="47"/>
      <c r="HBC4" s="47"/>
      <c r="HBD4" s="47"/>
      <c r="HBE4" s="47"/>
      <c r="HBF4" s="47"/>
      <c r="HBG4" s="47"/>
      <c r="HBH4" s="47"/>
      <c r="HBI4" s="47"/>
      <c r="HBJ4" s="47"/>
      <c r="HBK4" s="47"/>
      <c r="HBL4" s="47"/>
      <c r="HBM4" s="47"/>
      <c r="HBN4" s="47"/>
      <c r="HBO4" s="47"/>
      <c r="HBP4" s="47"/>
      <c r="HBQ4" s="47"/>
      <c r="HBR4" s="47"/>
      <c r="HBS4" s="47"/>
      <c r="HBT4" s="47"/>
      <c r="HBU4" s="47"/>
      <c r="HBV4" s="47"/>
      <c r="HBW4" s="47"/>
      <c r="HBX4" s="47"/>
      <c r="HBY4" s="47"/>
      <c r="HBZ4" s="47"/>
      <c r="HCA4" s="47"/>
      <c r="HCB4" s="47"/>
      <c r="HCC4" s="47"/>
      <c r="HCD4" s="47"/>
      <c r="HCE4" s="47"/>
      <c r="HCF4" s="47"/>
      <c r="HCG4" s="47"/>
      <c r="HCH4" s="47"/>
      <c r="HCI4" s="47"/>
      <c r="HCJ4" s="47"/>
      <c r="HCK4" s="47"/>
      <c r="HCL4" s="47"/>
      <c r="HCM4" s="47"/>
      <c r="HCN4" s="47"/>
      <c r="HCO4" s="47"/>
      <c r="HCP4" s="47"/>
      <c r="HCQ4" s="47"/>
      <c r="HCR4" s="47"/>
      <c r="HCS4" s="47"/>
      <c r="HCT4" s="47"/>
      <c r="HCU4" s="47"/>
      <c r="HCV4" s="47"/>
      <c r="HCW4" s="47"/>
      <c r="HCX4" s="47"/>
      <c r="HCY4" s="47"/>
      <c r="HCZ4" s="47"/>
      <c r="HDA4" s="47"/>
      <c r="HDB4" s="47"/>
      <c r="HDC4" s="47"/>
      <c r="HDD4" s="47"/>
      <c r="HDE4" s="47"/>
      <c r="HDF4" s="47"/>
      <c r="HDG4" s="47"/>
      <c r="HDH4" s="47"/>
      <c r="HDI4" s="47"/>
      <c r="HDJ4" s="47"/>
      <c r="HDK4" s="47"/>
      <c r="HDL4" s="47"/>
      <c r="HDM4" s="47"/>
      <c r="HDN4" s="47"/>
      <c r="HDO4" s="47"/>
      <c r="HDP4" s="47"/>
      <c r="HDQ4" s="47"/>
      <c r="HDR4" s="47"/>
      <c r="HDS4" s="47"/>
      <c r="HDT4" s="47"/>
      <c r="HDU4" s="47"/>
      <c r="HDV4" s="47"/>
      <c r="HDW4" s="47"/>
      <c r="HDX4" s="47"/>
      <c r="HDY4" s="47"/>
      <c r="HDZ4" s="47"/>
      <c r="HEA4" s="47"/>
      <c r="HEB4" s="47"/>
      <c r="HEC4" s="47"/>
      <c r="HED4" s="47"/>
      <c r="HEE4" s="47"/>
      <c r="HEF4" s="47"/>
      <c r="HEG4" s="47"/>
      <c r="HEH4" s="47"/>
      <c r="HEI4" s="47"/>
      <c r="HEJ4" s="47"/>
      <c r="HEK4" s="47"/>
      <c r="HEL4" s="47"/>
      <c r="HEM4" s="47"/>
      <c r="HEN4" s="47"/>
      <c r="HEO4" s="47"/>
      <c r="HEP4" s="47"/>
      <c r="HEQ4" s="47"/>
      <c r="HER4" s="47"/>
      <c r="HES4" s="47"/>
      <c r="HET4" s="47"/>
      <c r="HEU4" s="47"/>
      <c r="HEV4" s="47"/>
      <c r="HEW4" s="47"/>
      <c r="HEX4" s="47"/>
      <c r="HEY4" s="47"/>
      <c r="HEZ4" s="47"/>
      <c r="HFA4" s="47"/>
      <c r="HFB4" s="47"/>
      <c r="HFC4" s="47"/>
      <c r="HFD4" s="47"/>
      <c r="HFE4" s="47"/>
      <c r="HFF4" s="47"/>
      <c r="HFG4" s="47"/>
      <c r="HFH4" s="47"/>
      <c r="HFI4" s="47"/>
      <c r="HFJ4" s="47"/>
      <c r="HFK4" s="47"/>
      <c r="HFL4" s="47"/>
      <c r="HFM4" s="47"/>
      <c r="HFN4" s="47"/>
      <c r="HFO4" s="47"/>
      <c r="HFP4" s="47"/>
      <c r="HFQ4" s="47"/>
      <c r="HFR4" s="47"/>
      <c r="HFS4" s="47"/>
      <c r="HFT4" s="47"/>
      <c r="HFU4" s="47"/>
      <c r="HFV4" s="47"/>
      <c r="HFW4" s="47"/>
      <c r="HFX4" s="47"/>
      <c r="HFY4" s="47"/>
      <c r="HFZ4" s="47"/>
      <c r="HGA4" s="47"/>
      <c r="HGB4" s="47"/>
      <c r="HGC4" s="47"/>
      <c r="HGD4" s="47"/>
      <c r="HGE4" s="47"/>
      <c r="HGF4" s="47"/>
      <c r="HGG4" s="47"/>
      <c r="HGH4" s="47"/>
      <c r="HGI4" s="47"/>
      <c r="HGJ4" s="47"/>
      <c r="HGK4" s="47"/>
      <c r="HGL4" s="47"/>
      <c r="HGM4" s="47"/>
      <c r="HGN4" s="47"/>
      <c r="HGO4" s="47"/>
      <c r="HGP4" s="47"/>
      <c r="HGQ4" s="47"/>
      <c r="HGR4" s="47"/>
      <c r="HGS4" s="47"/>
      <c r="HGT4" s="47"/>
      <c r="HGU4" s="47"/>
      <c r="HGV4" s="47"/>
      <c r="HGW4" s="47"/>
      <c r="HGX4" s="47"/>
      <c r="HGY4" s="47"/>
      <c r="HGZ4" s="47"/>
      <c r="HHA4" s="47"/>
      <c r="HHB4" s="47"/>
      <c r="HHC4" s="47"/>
      <c r="HHD4" s="47"/>
      <c r="HHE4" s="47"/>
      <c r="HHF4" s="47"/>
      <c r="HHG4" s="47"/>
      <c r="HHH4" s="47"/>
      <c r="HHI4" s="47"/>
      <c r="HHJ4" s="47"/>
      <c r="HHK4" s="47"/>
      <c r="HHL4" s="47"/>
      <c r="HHM4" s="47"/>
      <c r="HHN4" s="47"/>
      <c r="HHO4" s="47"/>
      <c r="HHP4" s="47"/>
      <c r="HHQ4" s="47"/>
      <c r="HHR4" s="47"/>
      <c r="HHS4" s="47"/>
      <c r="HHT4" s="47"/>
      <c r="HHU4" s="47"/>
      <c r="HHV4" s="47"/>
      <c r="HHW4" s="47"/>
      <c r="HHX4" s="47"/>
      <c r="HHY4" s="47"/>
      <c r="HHZ4" s="47"/>
      <c r="HIA4" s="47"/>
      <c r="HIB4" s="47"/>
      <c r="HIC4" s="47"/>
      <c r="HID4" s="47"/>
      <c r="HIE4" s="47"/>
      <c r="HIF4" s="47"/>
      <c r="HIG4" s="47"/>
      <c r="HIH4" s="47"/>
      <c r="HII4" s="47"/>
      <c r="HIJ4" s="47"/>
      <c r="HIK4" s="47"/>
      <c r="HIL4" s="47"/>
      <c r="HIM4" s="47"/>
      <c r="HIN4" s="47"/>
      <c r="HIO4" s="47"/>
      <c r="HIP4" s="47"/>
      <c r="HIQ4" s="47"/>
      <c r="HIR4" s="47"/>
      <c r="HIS4" s="47"/>
      <c r="HIT4" s="47"/>
      <c r="HIU4" s="47"/>
      <c r="HIV4" s="47"/>
      <c r="HIW4" s="47"/>
      <c r="HIX4" s="47"/>
      <c r="HIY4" s="47"/>
      <c r="HIZ4" s="47"/>
      <c r="HJA4" s="47"/>
      <c r="HJB4" s="47"/>
      <c r="HJC4" s="47"/>
      <c r="HJD4" s="47"/>
      <c r="HJE4" s="47"/>
      <c r="HJF4" s="47"/>
      <c r="HJG4" s="47"/>
      <c r="HJH4" s="47"/>
      <c r="HJI4" s="47"/>
      <c r="HJJ4" s="47"/>
      <c r="HJK4" s="47"/>
      <c r="HJL4" s="47"/>
      <c r="HJM4" s="47"/>
      <c r="HJN4" s="47"/>
      <c r="HJO4" s="47"/>
      <c r="HJP4" s="47"/>
      <c r="HJQ4" s="47"/>
      <c r="HJR4" s="47"/>
      <c r="HJS4" s="47"/>
      <c r="HJT4" s="47"/>
      <c r="HJU4" s="47"/>
      <c r="HJV4" s="47"/>
      <c r="HJW4" s="47"/>
      <c r="HJX4" s="47"/>
      <c r="HJY4" s="47"/>
      <c r="HJZ4" s="47"/>
      <c r="HKA4" s="47"/>
      <c r="HKB4" s="47"/>
      <c r="HKC4" s="47"/>
      <c r="HKD4" s="47"/>
      <c r="HKE4" s="47"/>
      <c r="HKF4" s="47"/>
      <c r="HKG4" s="47"/>
      <c r="HKH4" s="47"/>
      <c r="HKI4" s="47"/>
      <c r="HKJ4" s="47"/>
      <c r="HKK4" s="47"/>
      <c r="HKL4" s="47"/>
      <c r="HKM4" s="47"/>
      <c r="HKN4" s="47"/>
      <c r="HKO4" s="47"/>
      <c r="HKP4" s="47"/>
      <c r="HKQ4" s="47"/>
      <c r="HKR4" s="47"/>
      <c r="HKS4" s="47"/>
      <c r="HKT4" s="47"/>
      <c r="HKU4" s="47"/>
      <c r="HKV4" s="47"/>
      <c r="HKW4" s="47"/>
      <c r="HKX4" s="47"/>
      <c r="HKY4" s="47"/>
      <c r="HKZ4" s="47"/>
      <c r="HLA4" s="47"/>
      <c r="HLB4" s="47"/>
      <c r="HLC4" s="47"/>
      <c r="HLD4" s="47"/>
      <c r="HLE4" s="47"/>
      <c r="HLF4" s="47"/>
      <c r="HLG4" s="47"/>
      <c r="HLH4" s="47"/>
      <c r="HLI4" s="47"/>
      <c r="HLJ4" s="47"/>
      <c r="HLK4" s="47"/>
      <c r="HLL4" s="47"/>
      <c r="HLM4" s="47"/>
      <c r="HLN4" s="47"/>
      <c r="HLO4" s="47"/>
      <c r="HLP4" s="47"/>
      <c r="HLQ4" s="47"/>
      <c r="HLR4" s="47"/>
      <c r="HLS4" s="47"/>
      <c r="HLT4" s="47"/>
      <c r="HLU4" s="47"/>
      <c r="HLV4" s="47"/>
      <c r="HLW4" s="47"/>
      <c r="HLX4" s="47"/>
      <c r="HLY4" s="47"/>
      <c r="HLZ4" s="47"/>
      <c r="HMA4" s="47"/>
      <c r="HMB4" s="47"/>
      <c r="HMC4" s="47"/>
      <c r="HMD4" s="47"/>
      <c r="HME4" s="47"/>
      <c r="HMF4" s="47"/>
      <c r="HMG4" s="47"/>
      <c r="HMH4" s="47"/>
      <c r="HMI4" s="47"/>
      <c r="HMJ4" s="47"/>
      <c r="HMK4" s="47"/>
      <c r="HML4" s="47"/>
      <c r="HMM4" s="47"/>
      <c r="HMN4" s="47"/>
      <c r="HMO4" s="47"/>
      <c r="HMP4" s="47"/>
      <c r="HMQ4" s="47"/>
      <c r="HMR4" s="47"/>
      <c r="HMS4" s="47"/>
      <c r="HMT4" s="47"/>
      <c r="HMU4" s="47"/>
      <c r="HMV4" s="47"/>
      <c r="HMW4" s="47"/>
      <c r="HMX4" s="47"/>
      <c r="HMY4" s="47"/>
      <c r="HMZ4" s="47"/>
      <c r="HNA4" s="47"/>
      <c r="HNB4" s="47"/>
      <c r="HNC4" s="47"/>
      <c r="HND4" s="47"/>
      <c r="HNE4" s="47"/>
      <c r="HNF4" s="47"/>
      <c r="HNG4" s="47"/>
      <c r="HNH4" s="47"/>
      <c r="HNI4" s="47"/>
      <c r="HNJ4" s="47"/>
      <c r="HNK4" s="47"/>
      <c r="HNL4" s="47"/>
      <c r="HNM4" s="47"/>
      <c r="HNN4" s="47"/>
      <c r="HNO4" s="47"/>
      <c r="HNP4" s="47"/>
      <c r="HNQ4" s="47"/>
      <c r="HNR4" s="47"/>
      <c r="HNS4" s="47"/>
      <c r="HNT4" s="47"/>
      <c r="HNU4" s="47"/>
      <c r="HNV4" s="47"/>
      <c r="HNW4" s="47"/>
      <c r="HNX4" s="47"/>
      <c r="HNY4" s="47"/>
      <c r="HNZ4" s="47"/>
      <c r="HOA4" s="47"/>
      <c r="HOB4" s="47"/>
      <c r="HOC4" s="47"/>
      <c r="HOD4" s="47"/>
      <c r="HOE4" s="47"/>
      <c r="HOF4" s="47"/>
      <c r="HOG4" s="47"/>
      <c r="HOH4" s="47"/>
      <c r="HOI4" s="47"/>
      <c r="HOJ4" s="47"/>
      <c r="HOK4" s="47"/>
      <c r="HOL4" s="47"/>
      <c r="HOM4" s="47"/>
      <c r="HON4" s="47"/>
      <c r="HOO4" s="47"/>
      <c r="HOP4" s="47"/>
      <c r="HOQ4" s="47"/>
      <c r="HOR4" s="47"/>
      <c r="HOS4" s="47"/>
      <c r="HOT4" s="47"/>
      <c r="HOU4" s="47"/>
      <c r="HOV4" s="47"/>
      <c r="HOW4" s="47"/>
      <c r="HOX4" s="47"/>
      <c r="HOY4" s="47"/>
      <c r="HOZ4" s="47"/>
      <c r="HPA4" s="47"/>
      <c r="HPB4" s="47"/>
      <c r="HPC4" s="47"/>
      <c r="HPD4" s="47"/>
      <c r="HPE4" s="47"/>
      <c r="HPF4" s="47"/>
      <c r="HPG4" s="47"/>
      <c r="HPH4" s="47"/>
      <c r="HPI4" s="47"/>
      <c r="HPJ4" s="47"/>
      <c r="HPK4" s="47"/>
      <c r="HPL4" s="47"/>
      <c r="HPM4" s="47"/>
      <c r="HPN4" s="47"/>
      <c r="HPO4" s="47"/>
      <c r="HPP4" s="47"/>
      <c r="HPQ4" s="47"/>
      <c r="HPR4" s="47"/>
      <c r="HPS4" s="47"/>
      <c r="HPT4" s="47"/>
      <c r="HPU4" s="47"/>
      <c r="HPV4" s="47"/>
      <c r="HPW4" s="47"/>
      <c r="HPX4" s="47"/>
      <c r="HPY4" s="47"/>
      <c r="HPZ4" s="47"/>
      <c r="HQA4" s="47"/>
      <c r="HQB4" s="47"/>
      <c r="HQC4" s="47"/>
      <c r="HQD4" s="47"/>
      <c r="HQE4" s="47"/>
      <c r="HQF4" s="47"/>
      <c r="HQG4" s="47"/>
      <c r="HQH4" s="47"/>
      <c r="HQI4" s="47"/>
      <c r="HQJ4" s="47"/>
      <c r="HQK4" s="47"/>
      <c r="HQL4" s="47"/>
      <c r="HQM4" s="47"/>
      <c r="HQN4" s="47"/>
      <c r="HQO4" s="47"/>
      <c r="HQP4" s="47"/>
      <c r="HQQ4" s="47"/>
      <c r="HQR4" s="47"/>
      <c r="HQS4" s="47"/>
      <c r="HQT4" s="47"/>
      <c r="HQU4" s="47"/>
      <c r="HQV4" s="47"/>
      <c r="HQW4" s="47"/>
      <c r="HQX4" s="47"/>
      <c r="HQY4" s="47"/>
      <c r="HQZ4" s="47"/>
      <c r="HRA4" s="47"/>
      <c r="HRB4" s="47"/>
      <c r="HRC4" s="47"/>
      <c r="HRD4" s="47"/>
      <c r="HRE4" s="47"/>
      <c r="HRF4" s="47"/>
      <c r="HRG4" s="47"/>
      <c r="HRH4" s="47"/>
      <c r="HRI4" s="47"/>
      <c r="HRJ4" s="47"/>
      <c r="HRK4" s="47"/>
      <c r="HRL4" s="47"/>
      <c r="HRM4" s="47"/>
      <c r="HRN4" s="47"/>
      <c r="HRO4" s="47"/>
      <c r="HRP4" s="47"/>
      <c r="HRQ4" s="47"/>
      <c r="HRR4" s="47"/>
      <c r="HRS4" s="47"/>
      <c r="HRT4" s="47"/>
      <c r="HRU4" s="47"/>
      <c r="HRV4" s="47"/>
      <c r="HRW4" s="47"/>
      <c r="HRX4" s="47"/>
      <c r="HRY4" s="47"/>
      <c r="HRZ4" s="47"/>
      <c r="HSA4" s="47"/>
      <c r="HSB4" s="47"/>
      <c r="HSC4" s="47"/>
      <c r="HSD4" s="47"/>
      <c r="HSE4" s="47"/>
      <c r="HSF4" s="47"/>
      <c r="HSG4" s="47"/>
      <c r="HSH4" s="47"/>
      <c r="HSI4" s="47"/>
      <c r="HSJ4" s="47"/>
      <c r="HSK4" s="47"/>
      <c r="HSL4" s="47"/>
      <c r="HSM4" s="47"/>
      <c r="HSN4" s="47"/>
      <c r="HSO4" s="47"/>
      <c r="HSP4" s="47"/>
      <c r="HSQ4" s="47"/>
      <c r="HSR4" s="47"/>
      <c r="HSS4" s="47"/>
      <c r="HST4" s="47"/>
      <c r="HSU4" s="47"/>
      <c r="HSV4" s="47"/>
      <c r="HSW4" s="47"/>
      <c r="HSX4" s="47"/>
      <c r="HSY4" s="47"/>
      <c r="HSZ4" s="47"/>
      <c r="HTA4" s="47"/>
      <c r="HTB4" s="47"/>
      <c r="HTC4" s="47"/>
      <c r="HTD4" s="47"/>
      <c r="HTE4" s="47"/>
      <c r="HTF4" s="47"/>
      <c r="HTG4" s="47"/>
      <c r="HTH4" s="47"/>
      <c r="HTI4" s="47"/>
      <c r="HTJ4" s="47"/>
      <c r="HTK4" s="47"/>
      <c r="HTL4" s="47"/>
      <c r="HTM4" s="47"/>
      <c r="HTN4" s="47"/>
      <c r="HTO4" s="47"/>
      <c r="HTP4" s="47"/>
      <c r="HTQ4" s="47"/>
      <c r="HTR4" s="47"/>
      <c r="HTS4" s="47"/>
      <c r="HTT4" s="47"/>
      <c r="HTU4" s="47"/>
      <c r="HTV4" s="47"/>
      <c r="HTW4" s="47"/>
      <c r="HTX4" s="47"/>
      <c r="HTY4" s="47"/>
      <c r="HTZ4" s="47"/>
      <c r="HUA4" s="47"/>
      <c r="HUB4" s="47"/>
      <c r="HUC4" s="47"/>
      <c r="HUD4" s="47"/>
      <c r="HUE4" s="47"/>
      <c r="HUF4" s="47"/>
      <c r="HUG4" s="47"/>
      <c r="HUH4" s="47"/>
      <c r="HUI4" s="47"/>
      <c r="HUJ4" s="47"/>
      <c r="HUK4" s="47"/>
      <c r="HUL4" s="47"/>
      <c r="HUM4" s="47"/>
      <c r="HUN4" s="47"/>
      <c r="HUO4" s="47"/>
      <c r="HUP4" s="47"/>
      <c r="HUQ4" s="47"/>
      <c r="HUR4" s="47"/>
      <c r="HUS4" s="47"/>
      <c r="HUT4" s="47"/>
      <c r="HUU4" s="47"/>
      <c r="HUV4" s="47"/>
      <c r="HUW4" s="47"/>
      <c r="HUX4" s="47"/>
      <c r="HUY4" s="47"/>
      <c r="HUZ4" s="47"/>
      <c r="HVA4" s="47"/>
      <c r="HVB4" s="47"/>
      <c r="HVC4" s="47"/>
      <c r="HVD4" s="47"/>
      <c r="HVE4" s="47"/>
      <c r="HVF4" s="47"/>
      <c r="HVG4" s="47"/>
      <c r="HVH4" s="47"/>
      <c r="HVI4" s="47"/>
      <c r="HVJ4" s="47"/>
      <c r="HVK4" s="47"/>
      <c r="HVL4" s="47"/>
      <c r="HVM4" s="47"/>
      <c r="HVN4" s="47"/>
      <c r="HVO4" s="47"/>
      <c r="HVP4" s="47"/>
      <c r="HVQ4" s="47"/>
      <c r="HVR4" s="47"/>
      <c r="HVS4" s="47"/>
      <c r="HVT4" s="47"/>
      <c r="HVU4" s="47"/>
      <c r="HVV4" s="47"/>
      <c r="HVW4" s="47"/>
      <c r="HVX4" s="47"/>
      <c r="HVY4" s="47"/>
      <c r="HVZ4" s="47"/>
      <c r="HWA4" s="47"/>
      <c r="HWB4" s="47"/>
      <c r="HWC4" s="47"/>
      <c r="HWD4" s="47"/>
      <c r="HWE4" s="47"/>
      <c r="HWF4" s="47"/>
      <c r="HWG4" s="47"/>
      <c r="HWH4" s="47"/>
      <c r="HWI4" s="47"/>
      <c r="HWJ4" s="47"/>
      <c r="HWK4" s="47"/>
      <c r="HWL4" s="47"/>
      <c r="HWM4" s="47"/>
      <c r="HWN4" s="47"/>
      <c r="HWO4" s="47"/>
      <c r="HWP4" s="47"/>
      <c r="HWQ4" s="47"/>
      <c r="HWR4" s="47"/>
      <c r="HWS4" s="47"/>
      <c r="HWT4" s="47"/>
      <c r="HWU4" s="47"/>
      <c r="HWV4" s="47"/>
      <c r="HWW4" s="47"/>
      <c r="HWX4" s="47"/>
      <c r="HWY4" s="47"/>
      <c r="HWZ4" s="47"/>
      <c r="HXA4" s="47"/>
      <c r="HXB4" s="47"/>
      <c r="HXC4" s="47"/>
      <c r="HXD4" s="47"/>
      <c r="HXE4" s="47"/>
      <c r="HXF4" s="47"/>
      <c r="HXG4" s="47"/>
      <c r="HXH4" s="47"/>
      <c r="HXI4" s="47"/>
      <c r="HXJ4" s="47"/>
      <c r="HXK4" s="47"/>
      <c r="HXL4" s="47"/>
      <c r="HXM4" s="47"/>
      <c r="HXN4" s="47"/>
      <c r="HXO4" s="47"/>
      <c r="HXP4" s="47"/>
      <c r="HXQ4" s="47"/>
      <c r="HXR4" s="47"/>
      <c r="HXS4" s="47"/>
      <c r="HXT4" s="47"/>
      <c r="HXU4" s="47"/>
      <c r="HXV4" s="47"/>
      <c r="HXW4" s="47"/>
      <c r="HXX4" s="47"/>
      <c r="HXY4" s="47"/>
      <c r="HXZ4" s="47"/>
      <c r="HYA4" s="47"/>
      <c r="HYB4" s="47"/>
      <c r="HYC4" s="47"/>
      <c r="HYD4" s="47"/>
      <c r="HYE4" s="47"/>
      <c r="HYF4" s="47"/>
      <c r="HYG4" s="47"/>
      <c r="HYH4" s="47"/>
      <c r="HYI4" s="47"/>
      <c r="HYJ4" s="47"/>
      <c r="HYK4" s="47"/>
      <c r="HYL4" s="47"/>
      <c r="HYM4" s="47"/>
      <c r="HYN4" s="47"/>
      <c r="HYO4" s="47"/>
      <c r="HYP4" s="47"/>
      <c r="HYQ4" s="47"/>
      <c r="HYR4" s="47"/>
      <c r="HYS4" s="47"/>
      <c r="HYT4" s="47"/>
      <c r="HYU4" s="47"/>
      <c r="HYV4" s="47"/>
      <c r="HYW4" s="47"/>
      <c r="HYX4" s="47"/>
      <c r="HYY4" s="47"/>
      <c r="HYZ4" s="47"/>
      <c r="HZA4" s="47"/>
      <c r="HZB4" s="47"/>
      <c r="HZC4" s="47"/>
      <c r="HZD4" s="47"/>
      <c r="HZE4" s="47"/>
      <c r="HZF4" s="47"/>
      <c r="HZG4" s="47"/>
      <c r="HZH4" s="47"/>
      <c r="HZI4" s="47"/>
      <c r="HZJ4" s="47"/>
      <c r="HZK4" s="47"/>
      <c r="HZL4" s="47"/>
      <c r="HZM4" s="47"/>
      <c r="HZN4" s="47"/>
      <c r="HZO4" s="47"/>
      <c r="HZP4" s="47"/>
      <c r="HZQ4" s="47"/>
      <c r="HZR4" s="47"/>
      <c r="HZS4" s="47"/>
      <c r="HZT4" s="47"/>
      <c r="HZU4" s="47"/>
      <c r="HZV4" s="47"/>
      <c r="HZW4" s="47"/>
      <c r="HZX4" s="47"/>
      <c r="HZY4" s="47"/>
      <c r="HZZ4" s="47"/>
      <c r="IAA4" s="47"/>
      <c r="IAB4" s="47"/>
      <c r="IAC4" s="47"/>
      <c r="IAD4" s="47"/>
      <c r="IAE4" s="47"/>
      <c r="IAF4" s="47"/>
      <c r="IAG4" s="47"/>
      <c r="IAH4" s="47"/>
      <c r="IAI4" s="47"/>
      <c r="IAJ4" s="47"/>
      <c r="IAK4" s="47"/>
      <c r="IAL4" s="47"/>
      <c r="IAM4" s="47"/>
      <c r="IAN4" s="47"/>
      <c r="IAO4" s="47"/>
      <c r="IAP4" s="47"/>
      <c r="IAQ4" s="47"/>
      <c r="IAR4" s="47"/>
      <c r="IAS4" s="47"/>
      <c r="IAT4" s="47"/>
      <c r="IAU4" s="47"/>
      <c r="IAV4" s="47"/>
      <c r="IAW4" s="47"/>
      <c r="IAX4" s="47"/>
      <c r="IAY4" s="47"/>
      <c r="IAZ4" s="47"/>
      <c r="IBA4" s="47"/>
      <c r="IBB4" s="47"/>
      <c r="IBC4" s="47"/>
      <c r="IBD4" s="47"/>
      <c r="IBE4" s="47"/>
      <c r="IBF4" s="47"/>
      <c r="IBG4" s="47"/>
      <c r="IBH4" s="47"/>
      <c r="IBI4" s="47"/>
      <c r="IBJ4" s="47"/>
      <c r="IBK4" s="47"/>
      <c r="IBL4" s="47"/>
      <c r="IBM4" s="47"/>
      <c r="IBN4" s="47"/>
      <c r="IBO4" s="47"/>
      <c r="IBP4" s="47"/>
      <c r="IBQ4" s="47"/>
      <c r="IBR4" s="47"/>
      <c r="IBS4" s="47"/>
      <c r="IBT4" s="47"/>
      <c r="IBU4" s="47"/>
      <c r="IBV4" s="47"/>
      <c r="IBW4" s="47"/>
      <c r="IBX4" s="47"/>
      <c r="IBY4" s="47"/>
      <c r="IBZ4" s="47"/>
      <c r="ICA4" s="47"/>
      <c r="ICB4" s="47"/>
      <c r="ICC4" s="47"/>
      <c r="ICD4" s="47"/>
      <c r="ICE4" s="47"/>
      <c r="ICF4" s="47"/>
      <c r="ICG4" s="47"/>
      <c r="ICH4" s="47"/>
      <c r="ICI4" s="47"/>
      <c r="ICJ4" s="47"/>
      <c r="ICK4" s="47"/>
      <c r="ICL4" s="47"/>
      <c r="ICM4" s="47"/>
      <c r="ICN4" s="47"/>
      <c r="ICO4" s="47"/>
      <c r="ICP4" s="47"/>
      <c r="ICQ4" s="47"/>
      <c r="ICR4" s="47"/>
      <c r="ICS4" s="47"/>
      <c r="ICT4" s="47"/>
      <c r="ICU4" s="47"/>
      <c r="ICV4" s="47"/>
      <c r="ICW4" s="47"/>
      <c r="ICX4" s="47"/>
      <c r="ICY4" s="47"/>
      <c r="ICZ4" s="47"/>
      <c r="IDA4" s="47"/>
      <c r="IDB4" s="47"/>
      <c r="IDC4" s="47"/>
      <c r="IDD4" s="47"/>
      <c r="IDE4" s="47"/>
      <c r="IDF4" s="47"/>
      <c r="IDG4" s="47"/>
      <c r="IDH4" s="47"/>
      <c r="IDI4" s="47"/>
      <c r="IDJ4" s="47"/>
      <c r="IDK4" s="47"/>
      <c r="IDL4" s="47"/>
      <c r="IDM4" s="47"/>
      <c r="IDN4" s="47"/>
      <c r="IDO4" s="47"/>
      <c r="IDP4" s="47"/>
      <c r="IDQ4" s="47"/>
      <c r="IDR4" s="47"/>
      <c r="IDS4" s="47"/>
      <c r="IDT4" s="47"/>
      <c r="IDU4" s="47"/>
      <c r="IDV4" s="47"/>
      <c r="IDW4" s="47"/>
      <c r="IDX4" s="47"/>
      <c r="IDY4" s="47"/>
      <c r="IDZ4" s="47"/>
      <c r="IEA4" s="47"/>
      <c r="IEB4" s="47"/>
      <c r="IEC4" s="47"/>
      <c r="IED4" s="47"/>
      <c r="IEE4" s="47"/>
      <c r="IEF4" s="47"/>
      <c r="IEG4" s="47"/>
      <c r="IEH4" s="47"/>
      <c r="IEI4" s="47"/>
      <c r="IEJ4" s="47"/>
      <c r="IEK4" s="47"/>
      <c r="IEL4" s="47"/>
      <c r="IEM4" s="47"/>
      <c r="IEN4" s="47"/>
      <c r="IEO4" s="47"/>
      <c r="IEP4" s="47"/>
      <c r="IEQ4" s="47"/>
      <c r="IER4" s="47"/>
      <c r="IES4" s="47"/>
      <c r="IET4" s="47"/>
      <c r="IEU4" s="47"/>
      <c r="IEV4" s="47"/>
      <c r="IEW4" s="47"/>
      <c r="IEX4" s="47"/>
      <c r="IEY4" s="47"/>
      <c r="IEZ4" s="47"/>
      <c r="IFA4" s="47"/>
      <c r="IFB4" s="47"/>
      <c r="IFC4" s="47"/>
      <c r="IFD4" s="47"/>
      <c r="IFE4" s="47"/>
      <c r="IFF4" s="47"/>
      <c r="IFG4" s="47"/>
      <c r="IFH4" s="47"/>
      <c r="IFI4" s="47"/>
      <c r="IFJ4" s="47"/>
      <c r="IFK4" s="47"/>
      <c r="IFL4" s="47"/>
      <c r="IFM4" s="47"/>
      <c r="IFN4" s="47"/>
      <c r="IFO4" s="47"/>
      <c r="IFP4" s="47"/>
      <c r="IFQ4" s="47"/>
      <c r="IFR4" s="47"/>
      <c r="IFS4" s="47"/>
      <c r="IFT4" s="47"/>
      <c r="IFU4" s="47"/>
      <c r="IFV4" s="47"/>
      <c r="IFW4" s="47"/>
      <c r="IFX4" s="47"/>
      <c r="IFY4" s="47"/>
      <c r="IFZ4" s="47"/>
      <c r="IGA4" s="47"/>
      <c r="IGB4" s="47"/>
      <c r="IGC4" s="47"/>
      <c r="IGD4" s="47"/>
      <c r="IGE4" s="47"/>
      <c r="IGF4" s="47"/>
      <c r="IGG4" s="47"/>
      <c r="IGH4" s="47"/>
      <c r="IGI4" s="47"/>
      <c r="IGJ4" s="47"/>
      <c r="IGK4" s="47"/>
      <c r="IGL4" s="47"/>
      <c r="IGM4" s="47"/>
      <c r="IGN4" s="47"/>
      <c r="IGO4" s="47"/>
      <c r="IGP4" s="47"/>
      <c r="IGQ4" s="47"/>
      <c r="IGR4" s="47"/>
      <c r="IGS4" s="47"/>
      <c r="IGT4" s="47"/>
      <c r="IGU4" s="47"/>
      <c r="IGV4" s="47"/>
      <c r="IGW4" s="47"/>
      <c r="IGX4" s="47"/>
      <c r="IGY4" s="47"/>
      <c r="IGZ4" s="47"/>
      <c r="IHA4" s="47"/>
      <c r="IHB4" s="47"/>
      <c r="IHC4" s="47"/>
      <c r="IHD4" s="47"/>
      <c r="IHE4" s="47"/>
      <c r="IHF4" s="47"/>
      <c r="IHG4" s="47"/>
      <c r="IHH4" s="47"/>
      <c r="IHI4" s="47"/>
      <c r="IHJ4" s="47"/>
      <c r="IHK4" s="47"/>
      <c r="IHL4" s="47"/>
      <c r="IHM4" s="47"/>
      <c r="IHN4" s="47"/>
      <c r="IHO4" s="47"/>
      <c r="IHP4" s="47"/>
      <c r="IHQ4" s="47"/>
      <c r="IHR4" s="47"/>
      <c r="IHS4" s="47"/>
      <c r="IHT4" s="47"/>
      <c r="IHU4" s="47"/>
      <c r="IHV4" s="47"/>
      <c r="IHW4" s="47"/>
      <c r="IHX4" s="47"/>
      <c r="IHY4" s="47"/>
      <c r="IHZ4" s="47"/>
      <c r="IIA4" s="47"/>
      <c r="IIB4" s="47"/>
      <c r="IIC4" s="47"/>
      <c r="IID4" s="47"/>
      <c r="IIE4" s="47"/>
      <c r="IIF4" s="47"/>
      <c r="IIG4" s="47"/>
      <c r="IIH4" s="47"/>
      <c r="III4" s="47"/>
      <c r="IIJ4" s="47"/>
      <c r="IIK4" s="47"/>
      <c r="IIL4" s="47"/>
      <c r="IIM4" s="47"/>
      <c r="IIN4" s="47"/>
      <c r="IIO4" s="47"/>
      <c r="IIP4" s="47"/>
      <c r="IIQ4" s="47"/>
      <c r="IIR4" s="47"/>
      <c r="IIS4" s="47"/>
      <c r="IIT4" s="47"/>
      <c r="IIU4" s="47"/>
      <c r="IIV4" s="47"/>
      <c r="IIW4" s="47"/>
      <c r="IIX4" s="47"/>
      <c r="IIY4" s="47"/>
      <c r="IIZ4" s="47"/>
      <c r="IJA4" s="47"/>
      <c r="IJB4" s="47"/>
      <c r="IJC4" s="47"/>
      <c r="IJD4" s="47"/>
      <c r="IJE4" s="47"/>
      <c r="IJF4" s="47"/>
      <c r="IJG4" s="47"/>
      <c r="IJH4" s="47"/>
      <c r="IJI4" s="47"/>
      <c r="IJJ4" s="47"/>
      <c r="IJK4" s="47"/>
      <c r="IJL4" s="47"/>
      <c r="IJM4" s="47"/>
      <c r="IJN4" s="47"/>
      <c r="IJO4" s="47"/>
      <c r="IJP4" s="47"/>
      <c r="IJQ4" s="47"/>
      <c r="IJR4" s="47"/>
      <c r="IJS4" s="47"/>
      <c r="IJT4" s="47"/>
      <c r="IJU4" s="47"/>
      <c r="IJV4" s="47"/>
      <c r="IJW4" s="47"/>
      <c r="IJX4" s="47"/>
      <c r="IJY4" s="47"/>
      <c r="IJZ4" s="47"/>
      <c r="IKA4" s="47"/>
      <c r="IKB4" s="47"/>
      <c r="IKC4" s="47"/>
      <c r="IKD4" s="47"/>
      <c r="IKE4" s="47"/>
      <c r="IKF4" s="47"/>
      <c r="IKG4" s="47"/>
      <c r="IKH4" s="47"/>
      <c r="IKI4" s="47"/>
      <c r="IKJ4" s="47"/>
      <c r="IKK4" s="47"/>
      <c r="IKL4" s="47"/>
      <c r="IKM4" s="47"/>
      <c r="IKN4" s="47"/>
      <c r="IKO4" s="47"/>
      <c r="IKP4" s="47"/>
      <c r="IKQ4" s="47"/>
      <c r="IKR4" s="47"/>
      <c r="IKS4" s="47"/>
      <c r="IKT4" s="47"/>
      <c r="IKU4" s="47"/>
      <c r="IKV4" s="47"/>
      <c r="IKW4" s="47"/>
      <c r="IKX4" s="47"/>
      <c r="IKY4" s="47"/>
      <c r="IKZ4" s="47"/>
      <c r="ILA4" s="47"/>
      <c r="ILB4" s="47"/>
      <c r="ILC4" s="47"/>
      <c r="ILD4" s="47"/>
      <c r="ILE4" s="47"/>
      <c r="ILF4" s="47"/>
      <c r="ILG4" s="47"/>
      <c r="ILH4" s="47"/>
      <c r="ILI4" s="47"/>
      <c r="ILJ4" s="47"/>
      <c r="ILK4" s="47"/>
      <c r="ILL4" s="47"/>
      <c r="ILM4" s="47"/>
      <c r="ILN4" s="47"/>
      <c r="ILO4" s="47"/>
      <c r="ILP4" s="47"/>
      <c r="ILQ4" s="47"/>
      <c r="ILR4" s="47"/>
      <c r="ILS4" s="47"/>
      <c r="ILT4" s="47"/>
      <c r="ILU4" s="47"/>
      <c r="ILV4" s="47"/>
      <c r="ILW4" s="47"/>
      <c r="ILX4" s="47"/>
      <c r="ILY4" s="47"/>
      <c r="ILZ4" s="47"/>
      <c r="IMA4" s="47"/>
      <c r="IMB4" s="47"/>
      <c r="IMC4" s="47"/>
      <c r="IMD4" s="47"/>
      <c r="IME4" s="47"/>
      <c r="IMF4" s="47"/>
      <c r="IMG4" s="47"/>
      <c r="IMH4" s="47"/>
      <c r="IMI4" s="47"/>
      <c r="IMJ4" s="47"/>
      <c r="IMK4" s="47"/>
      <c r="IML4" s="47"/>
      <c r="IMM4" s="47"/>
      <c r="IMN4" s="47"/>
      <c r="IMO4" s="47"/>
      <c r="IMP4" s="47"/>
      <c r="IMQ4" s="47"/>
      <c r="IMR4" s="47"/>
      <c r="IMS4" s="47"/>
      <c r="IMT4" s="47"/>
      <c r="IMU4" s="47"/>
      <c r="IMV4" s="47"/>
      <c r="IMW4" s="47"/>
      <c r="IMX4" s="47"/>
      <c r="IMY4" s="47"/>
      <c r="IMZ4" s="47"/>
      <c r="INA4" s="47"/>
      <c r="INB4" s="47"/>
      <c r="INC4" s="47"/>
      <c r="IND4" s="47"/>
      <c r="INE4" s="47"/>
      <c r="INF4" s="47"/>
      <c r="ING4" s="47"/>
      <c r="INH4" s="47"/>
      <c r="INI4" s="47"/>
      <c r="INJ4" s="47"/>
      <c r="INK4" s="47"/>
      <c r="INL4" s="47"/>
      <c r="INM4" s="47"/>
      <c r="INN4" s="47"/>
      <c r="INO4" s="47"/>
      <c r="INP4" s="47"/>
      <c r="INQ4" s="47"/>
      <c r="INR4" s="47"/>
      <c r="INS4" s="47"/>
      <c r="INT4" s="47"/>
      <c r="INU4" s="47"/>
      <c r="INV4" s="47"/>
      <c r="INW4" s="47"/>
      <c r="INX4" s="47"/>
      <c r="INY4" s="47"/>
      <c r="INZ4" s="47"/>
      <c r="IOA4" s="47"/>
      <c r="IOB4" s="47"/>
      <c r="IOC4" s="47"/>
      <c r="IOD4" s="47"/>
      <c r="IOE4" s="47"/>
      <c r="IOF4" s="47"/>
      <c r="IOG4" s="47"/>
      <c r="IOH4" s="47"/>
      <c r="IOI4" s="47"/>
      <c r="IOJ4" s="47"/>
      <c r="IOK4" s="47"/>
      <c r="IOL4" s="47"/>
      <c r="IOM4" s="47"/>
      <c r="ION4" s="47"/>
      <c r="IOO4" s="47"/>
      <c r="IOP4" s="47"/>
      <c r="IOQ4" s="47"/>
      <c r="IOR4" s="47"/>
      <c r="IOS4" s="47"/>
      <c r="IOT4" s="47"/>
      <c r="IOU4" s="47"/>
      <c r="IOV4" s="47"/>
      <c r="IOW4" s="47"/>
      <c r="IOX4" s="47"/>
      <c r="IOY4" s="47"/>
      <c r="IOZ4" s="47"/>
      <c r="IPA4" s="47"/>
      <c r="IPB4" s="47"/>
      <c r="IPC4" s="47"/>
      <c r="IPD4" s="47"/>
      <c r="IPE4" s="47"/>
      <c r="IPF4" s="47"/>
      <c r="IPG4" s="47"/>
      <c r="IPH4" s="47"/>
      <c r="IPI4" s="47"/>
      <c r="IPJ4" s="47"/>
      <c r="IPK4" s="47"/>
      <c r="IPL4" s="47"/>
      <c r="IPM4" s="47"/>
      <c r="IPN4" s="47"/>
      <c r="IPO4" s="47"/>
      <c r="IPP4" s="47"/>
      <c r="IPQ4" s="47"/>
      <c r="IPR4" s="47"/>
      <c r="IPS4" s="47"/>
      <c r="IPT4" s="47"/>
      <c r="IPU4" s="47"/>
      <c r="IPV4" s="47"/>
      <c r="IPW4" s="47"/>
      <c r="IPX4" s="47"/>
      <c r="IPY4" s="47"/>
      <c r="IPZ4" s="47"/>
      <c r="IQA4" s="47"/>
      <c r="IQB4" s="47"/>
      <c r="IQC4" s="47"/>
      <c r="IQD4" s="47"/>
      <c r="IQE4" s="47"/>
      <c r="IQF4" s="47"/>
      <c r="IQG4" s="47"/>
      <c r="IQH4" s="47"/>
      <c r="IQI4" s="47"/>
      <c r="IQJ4" s="47"/>
      <c r="IQK4" s="47"/>
      <c r="IQL4" s="47"/>
      <c r="IQM4" s="47"/>
      <c r="IQN4" s="47"/>
      <c r="IQO4" s="47"/>
      <c r="IQP4" s="47"/>
      <c r="IQQ4" s="47"/>
      <c r="IQR4" s="47"/>
      <c r="IQS4" s="47"/>
      <c r="IQT4" s="47"/>
      <c r="IQU4" s="47"/>
      <c r="IQV4" s="47"/>
      <c r="IQW4" s="47"/>
      <c r="IQX4" s="47"/>
      <c r="IQY4" s="47"/>
      <c r="IQZ4" s="47"/>
      <c r="IRA4" s="47"/>
      <c r="IRB4" s="47"/>
      <c r="IRC4" s="47"/>
      <c r="IRD4" s="47"/>
      <c r="IRE4" s="47"/>
      <c r="IRF4" s="47"/>
      <c r="IRG4" s="47"/>
      <c r="IRH4" s="47"/>
      <c r="IRI4" s="47"/>
      <c r="IRJ4" s="47"/>
      <c r="IRK4" s="47"/>
      <c r="IRL4" s="47"/>
      <c r="IRM4" s="47"/>
      <c r="IRN4" s="47"/>
      <c r="IRO4" s="47"/>
      <c r="IRP4" s="47"/>
      <c r="IRQ4" s="47"/>
      <c r="IRR4" s="47"/>
      <c r="IRS4" s="47"/>
      <c r="IRT4" s="47"/>
      <c r="IRU4" s="47"/>
      <c r="IRV4" s="47"/>
      <c r="IRW4" s="47"/>
      <c r="IRX4" s="47"/>
      <c r="IRY4" s="47"/>
      <c r="IRZ4" s="47"/>
      <c r="ISA4" s="47"/>
      <c r="ISB4" s="47"/>
      <c r="ISC4" s="47"/>
      <c r="ISD4" s="47"/>
      <c r="ISE4" s="47"/>
      <c r="ISF4" s="47"/>
      <c r="ISG4" s="47"/>
      <c r="ISH4" s="47"/>
      <c r="ISI4" s="47"/>
      <c r="ISJ4" s="47"/>
      <c r="ISK4" s="47"/>
      <c r="ISL4" s="47"/>
      <c r="ISM4" s="47"/>
      <c r="ISN4" s="47"/>
      <c r="ISO4" s="47"/>
      <c r="ISP4" s="47"/>
      <c r="ISQ4" s="47"/>
      <c r="ISR4" s="47"/>
      <c r="ISS4" s="47"/>
      <c r="IST4" s="47"/>
      <c r="ISU4" s="47"/>
      <c r="ISV4" s="47"/>
      <c r="ISW4" s="47"/>
      <c r="ISX4" s="47"/>
      <c r="ISY4" s="47"/>
      <c r="ISZ4" s="47"/>
      <c r="ITA4" s="47"/>
      <c r="ITB4" s="47"/>
      <c r="ITC4" s="47"/>
      <c r="ITD4" s="47"/>
      <c r="ITE4" s="47"/>
      <c r="ITF4" s="47"/>
      <c r="ITG4" s="47"/>
      <c r="ITH4" s="47"/>
      <c r="ITI4" s="47"/>
      <c r="ITJ4" s="47"/>
      <c r="ITK4" s="47"/>
      <c r="ITL4" s="47"/>
      <c r="ITM4" s="47"/>
      <c r="ITN4" s="47"/>
      <c r="ITO4" s="47"/>
      <c r="ITP4" s="47"/>
      <c r="ITQ4" s="47"/>
      <c r="ITR4" s="47"/>
      <c r="ITS4" s="47"/>
      <c r="ITT4" s="47"/>
      <c r="ITU4" s="47"/>
      <c r="ITV4" s="47"/>
      <c r="ITW4" s="47"/>
      <c r="ITX4" s="47"/>
      <c r="ITY4" s="47"/>
      <c r="ITZ4" s="47"/>
      <c r="IUA4" s="47"/>
      <c r="IUB4" s="47"/>
      <c r="IUC4" s="47"/>
      <c r="IUD4" s="47"/>
      <c r="IUE4" s="47"/>
      <c r="IUF4" s="47"/>
      <c r="IUG4" s="47"/>
      <c r="IUH4" s="47"/>
      <c r="IUI4" s="47"/>
      <c r="IUJ4" s="47"/>
      <c r="IUK4" s="47"/>
      <c r="IUL4" s="47"/>
      <c r="IUM4" s="47"/>
      <c r="IUN4" s="47"/>
      <c r="IUO4" s="47"/>
      <c r="IUP4" s="47"/>
      <c r="IUQ4" s="47"/>
      <c r="IUR4" s="47"/>
      <c r="IUS4" s="47"/>
      <c r="IUT4" s="47"/>
      <c r="IUU4" s="47"/>
      <c r="IUV4" s="47"/>
      <c r="IUW4" s="47"/>
      <c r="IUX4" s="47"/>
      <c r="IUY4" s="47"/>
      <c r="IUZ4" s="47"/>
      <c r="IVA4" s="47"/>
      <c r="IVB4" s="47"/>
      <c r="IVC4" s="47"/>
      <c r="IVD4" s="47"/>
      <c r="IVE4" s="47"/>
      <c r="IVF4" s="47"/>
      <c r="IVG4" s="47"/>
      <c r="IVH4" s="47"/>
      <c r="IVI4" s="47"/>
      <c r="IVJ4" s="47"/>
      <c r="IVK4" s="47"/>
      <c r="IVL4" s="47"/>
      <c r="IVM4" s="47"/>
      <c r="IVN4" s="47"/>
      <c r="IVO4" s="47"/>
      <c r="IVP4" s="47"/>
      <c r="IVQ4" s="47"/>
      <c r="IVR4" s="47"/>
      <c r="IVS4" s="47"/>
      <c r="IVT4" s="47"/>
      <c r="IVU4" s="47"/>
      <c r="IVV4" s="47"/>
      <c r="IVW4" s="47"/>
      <c r="IVX4" s="47"/>
      <c r="IVY4" s="47"/>
      <c r="IVZ4" s="47"/>
      <c r="IWA4" s="47"/>
      <c r="IWB4" s="47"/>
      <c r="IWC4" s="47"/>
      <c r="IWD4" s="47"/>
      <c r="IWE4" s="47"/>
      <c r="IWF4" s="47"/>
      <c r="IWG4" s="47"/>
      <c r="IWH4" s="47"/>
      <c r="IWI4" s="47"/>
      <c r="IWJ4" s="47"/>
      <c r="IWK4" s="47"/>
      <c r="IWL4" s="47"/>
      <c r="IWM4" s="47"/>
      <c r="IWN4" s="47"/>
      <c r="IWO4" s="47"/>
      <c r="IWP4" s="47"/>
      <c r="IWQ4" s="47"/>
      <c r="IWR4" s="47"/>
      <c r="IWS4" s="47"/>
      <c r="IWT4" s="47"/>
      <c r="IWU4" s="47"/>
      <c r="IWV4" s="47"/>
      <c r="IWW4" s="47"/>
      <c r="IWX4" s="47"/>
      <c r="IWY4" s="47"/>
      <c r="IWZ4" s="47"/>
      <c r="IXA4" s="47"/>
      <c r="IXB4" s="47"/>
      <c r="IXC4" s="47"/>
      <c r="IXD4" s="47"/>
      <c r="IXE4" s="47"/>
      <c r="IXF4" s="47"/>
      <c r="IXG4" s="47"/>
      <c r="IXH4" s="47"/>
      <c r="IXI4" s="47"/>
      <c r="IXJ4" s="47"/>
      <c r="IXK4" s="47"/>
      <c r="IXL4" s="47"/>
      <c r="IXM4" s="47"/>
      <c r="IXN4" s="47"/>
      <c r="IXO4" s="47"/>
      <c r="IXP4" s="47"/>
      <c r="IXQ4" s="47"/>
      <c r="IXR4" s="47"/>
      <c r="IXS4" s="47"/>
      <c r="IXT4" s="47"/>
      <c r="IXU4" s="47"/>
      <c r="IXV4" s="47"/>
      <c r="IXW4" s="47"/>
      <c r="IXX4" s="47"/>
      <c r="IXY4" s="47"/>
      <c r="IXZ4" s="47"/>
      <c r="IYA4" s="47"/>
      <c r="IYB4" s="47"/>
      <c r="IYC4" s="47"/>
      <c r="IYD4" s="47"/>
      <c r="IYE4" s="47"/>
      <c r="IYF4" s="47"/>
      <c r="IYG4" s="47"/>
      <c r="IYH4" s="47"/>
      <c r="IYI4" s="47"/>
      <c r="IYJ4" s="47"/>
      <c r="IYK4" s="47"/>
      <c r="IYL4" s="47"/>
      <c r="IYM4" s="47"/>
      <c r="IYN4" s="47"/>
      <c r="IYO4" s="47"/>
      <c r="IYP4" s="47"/>
      <c r="IYQ4" s="47"/>
      <c r="IYR4" s="47"/>
      <c r="IYS4" s="47"/>
      <c r="IYT4" s="47"/>
      <c r="IYU4" s="47"/>
      <c r="IYV4" s="47"/>
      <c r="IYW4" s="47"/>
      <c r="IYX4" s="47"/>
      <c r="IYY4" s="47"/>
      <c r="IYZ4" s="47"/>
      <c r="IZA4" s="47"/>
      <c r="IZB4" s="47"/>
      <c r="IZC4" s="47"/>
      <c r="IZD4" s="47"/>
      <c r="IZE4" s="47"/>
      <c r="IZF4" s="47"/>
      <c r="IZG4" s="47"/>
      <c r="IZH4" s="47"/>
      <c r="IZI4" s="47"/>
      <c r="IZJ4" s="47"/>
      <c r="IZK4" s="47"/>
      <c r="IZL4" s="47"/>
      <c r="IZM4" s="47"/>
      <c r="IZN4" s="47"/>
      <c r="IZO4" s="47"/>
      <c r="IZP4" s="47"/>
      <c r="IZQ4" s="47"/>
      <c r="IZR4" s="47"/>
      <c r="IZS4" s="47"/>
      <c r="IZT4" s="47"/>
      <c r="IZU4" s="47"/>
      <c r="IZV4" s="47"/>
      <c r="IZW4" s="47"/>
      <c r="IZX4" s="47"/>
      <c r="IZY4" s="47"/>
      <c r="IZZ4" s="47"/>
      <c r="JAA4" s="47"/>
      <c r="JAB4" s="47"/>
      <c r="JAC4" s="47"/>
      <c r="JAD4" s="47"/>
      <c r="JAE4" s="47"/>
      <c r="JAF4" s="47"/>
      <c r="JAG4" s="47"/>
      <c r="JAH4" s="47"/>
      <c r="JAI4" s="47"/>
      <c r="JAJ4" s="47"/>
      <c r="JAK4" s="47"/>
      <c r="JAL4" s="47"/>
      <c r="JAM4" s="47"/>
      <c r="JAN4" s="47"/>
      <c r="JAO4" s="47"/>
      <c r="JAP4" s="47"/>
      <c r="JAQ4" s="47"/>
      <c r="JAR4" s="47"/>
      <c r="JAS4" s="47"/>
      <c r="JAT4" s="47"/>
      <c r="JAU4" s="47"/>
      <c r="JAV4" s="47"/>
      <c r="JAW4" s="47"/>
      <c r="JAX4" s="47"/>
      <c r="JAY4" s="47"/>
      <c r="JAZ4" s="47"/>
      <c r="JBA4" s="47"/>
      <c r="JBB4" s="47"/>
      <c r="JBC4" s="47"/>
      <c r="JBD4" s="47"/>
      <c r="JBE4" s="47"/>
      <c r="JBF4" s="47"/>
      <c r="JBG4" s="47"/>
      <c r="JBH4" s="47"/>
      <c r="JBI4" s="47"/>
      <c r="JBJ4" s="47"/>
      <c r="JBK4" s="47"/>
      <c r="JBL4" s="47"/>
      <c r="JBM4" s="47"/>
      <c r="JBN4" s="47"/>
      <c r="JBO4" s="47"/>
      <c r="JBP4" s="47"/>
      <c r="JBQ4" s="47"/>
      <c r="JBR4" s="47"/>
      <c r="JBS4" s="47"/>
      <c r="JBT4" s="47"/>
      <c r="JBU4" s="47"/>
      <c r="JBV4" s="47"/>
      <c r="JBW4" s="47"/>
      <c r="JBX4" s="47"/>
      <c r="JBY4" s="47"/>
      <c r="JBZ4" s="47"/>
      <c r="JCA4" s="47"/>
      <c r="JCB4" s="47"/>
      <c r="JCC4" s="47"/>
      <c r="JCD4" s="47"/>
      <c r="JCE4" s="47"/>
      <c r="JCF4" s="47"/>
      <c r="JCG4" s="47"/>
      <c r="JCH4" s="47"/>
      <c r="JCI4" s="47"/>
      <c r="JCJ4" s="47"/>
      <c r="JCK4" s="47"/>
      <c r="JCL4" s="47"/>
      <c r="JCM4" s="47"/>
      <c r="JCN4" s="47"/>
      <c r="JCO4" s="47"/>
      <c r="JCP4" s="47"/>
      <c r="JCQ4" s="47"/>
      <c r="JCR4" s="47"/>
      <c r="JCS4" s="47"/>
      <c r="JCT4" s="47"/>
      <c r="JCU4" s="47"/>
      <c r="JCV4" s="47"/>
      <c r="JCW4" s="47"/>
      <c r="JCX4" s="47"/>
      <c r="JCY4" s="47"/>
      <c r="JCZ4" s="47"/>
      <c r="JDA4" s="47"/>
      <c r="JDB4" s="47"/>
      <c r="JDC4" s="47"/>
      <c r="JDD4" s="47"/>
      <c r="JDE4" s="47"/>
      <c r="JDF4" s="47"/>
      <c r="JDG4" s="47"/>
      <c r="JDH4" s="47"/>
      <c r="JDI4" s="47"/>
      <c r="JDJ4" s="47"/>
      <c r="JDK4" s="47"/>
      <c r="JDL4" s="47"/>
      <c r="JDM4" s="47"/>
      <c r="JDN4" s="47"/>
      <c r="JDO4" s="47"/>
      <c r="JDP4" s="47"/>
      <c r="JDQ4" s="47"/>
      <c r="JDR4" s="47"/>
      <c r="JDS4" s="47"/>
      <c r="JDT4" s="47"/>
      <c r="JDU4" s="47"/>
      <c r="JDV4" s="47"/>
      <c r="JDW4" s="47"/>
      <c r="JDX4" s="47"/>
      <c r="JDY4" s="47"/>
      <c r="JDZ4" s="47"/>
      <c r="JEA4" s="47"/>
      <c r="JEB4" s="47"/>
      <c r="JEC4" s="47"/>
      <c r="JED4" s="47"/>
      <c r="JEE4" s="47"/>
      <c r="JEF4" s="47"/>
      <c r="JEG4" s="47"/>
      <c r="JEH4" s="47"/>
      <c r="JEI4" s="47"/>
      <c r="JEJ4" s="47"/>
      <c r="JEK4" s="47"/>
      <c r="JEL4" s="47"/>
      <c r="JEM4" s="47"/>
      <c r="JEN4" s="47"/>
      <c r="JEO4" s="47"/>
      <c r="JEP4" s="47"/>
      <c r="JEQ4" s="47"/>
      <c r="JER4" s="47"/>
      <c r="JES4" s="47"/>
      <c r="JET4" s="47"/>
      <c r="JEU4" s="47"/>
      <c r="JEV4" s="47"/>
      <c r="JEW4" s="47"/>
      <c r="JEX4" s="47"/>
      <c r="JEY4" s="47"/>
      <c r="JEZ4" s="47"/>
      <c r="JFA4" s="47"/>
      <c r="JFB4" s="47"/>
      <c r="JFC4" s="47"/>
      <c r="JFD4" s="47"/>
      <c r="JFE4" s="47"/>
      <c r="JFF4" s="47"/>
      <c r="JFG4" s="47"/>
      <c r="JFH4" s="47"/>
      <c r="JFI4" s="47"/>
      <c r="JFJ4" s="47"/>
      <c r="JFK4" s="47"/>
      <c r="JFL4" s="47"/>
      <c r="JFM4" s="47"/>
      <c r="JFN4" s="47"/>
      <c r="JFO4" s="47"/>
      <c r="JFP4" s="47"/>
      <c r="JFQ4" s="47"/>
      <c r="JFR4" s="47"/>
      <c r="JFS4" s="47"/>
      <c r="JFT4" s="47"/>
      <c r="JFU4" s="47"/>
      <c r="JFV4" s="47"/>
      <c r="JFW4" s="47"/>
      <c r="JFX4" s="47"/>
      <c r="JFY4" s="47"/>
      <c r="JFZ4" s="47"/>
      <c r="JGA4" s="47"/>
      <c r="JGB4" s="47"/>
      <c r="JGC4" s="47"/>
      <c r="JGD4" s="47"/>
      <c r="JGE4" s="47"/>
      <c r="JGF4" s="47"/>
      <c r="JGG4" s="47"/>
      <c r="JGH4" s="47"/>
      <c r="JGI4" s="47"/>
      <c r="JGJ4" s="47"/>
      <c r="JGK4" s="47"/>
      <c r="JGL4" s="47"/>
      <c r="JGM4" s="47"/>
      <c r="JGN4" s="47"/>
      <c r="JGO4" s="47"/>
      <c r="JGP4" s="47"/>
      <c r="JGQ4" s="47"/>
      <c r="JGR4" s="47"/>
      <c r="JGS4" s="47"/>
      <c r="JGT4" s="47"/>
      <c r="JGU4" s="47"/>
      <c r="JGV4" s="47"/>
      <c r="JGW4" s="47"/>
      <c r="JGX4" s="47"/>
      <c r="JGY4" s="47"/>
      <c r="JGZ4" s="47"/>
      <c r="JHA4" s="47"/>
      <c r="JHB4" s="47"/>
      <c r="JHC4" s="47"/>
      <c r="JHD4" s="47"/>
      <c r="JHE4" s="47"/>
      <c r="JHF4" s="47"/>
      <c r="JHG4" s="47"/>
      <c r="JHH4" s="47"/>
      <c r="JHI4" s="47"/>
      <c r="JHJ4" s="47"/>
      <c r="JHK4" s="47"/>
      <c r="JHL4" s="47"/>
      <c r="JHM4" s="47"/>
      <c r="JHN4" s="47"/>
      <c r="JHO4" s="47"/>
      <c r="JHP4" s="47"/>
      <c r="JHQ4" s="47"/>
      <c r="JHR4" s="47"/>
      <c r="JHS4" s="47"/>
      <c r="JHT4" s="47"/>
      <c r="JHU4" s="47"/>
      <c r="JHV4" s="47"/>
      <c r="JHW4" s="47"/>
      <c r="JHX4" s="47"/>
      <c r="JHY4" s="47"/>
      <c r="JHZ4" s="47"/>
      <c r="JIA4" s="47"/>
      <c r="JIB4" s="47"/>
      <c r="JIC4" s="47"/>
      <c r="JID4" s="47"/>
      <c r="JIE4" s="47"/>
      <c r="JIF4" s="47"/>
      <c r="JIG4" s="47"/>
      <c r="JIH4" s="47"/>
      <c r="JII4" s="47"/>
      <c r="JIJ4" s="47"/>
      <c r="JIK4" s="47"/>
      <c r="JIL4" s="47"/>
      <c r="JIM4" s="47"/>
      <c r="JIN4" s="47"/>
      <c r="JIO4" s="47"/>
      <c r="JIP4" s="47"/>
      <c r="JIQ4" s="47"/>
      <c r="JIR4" s="47"/>
      <c r="JIS4" s="47"/>
      <c r="JIT4" s="47"/>
      <c r="JIU4" s="47"/>
      <c r="JIV4" s="47"/>
      <c r="JIW4" s="47"/>
      <c r="JIX4" s="47"/>
      <c r="JIY4" s="47"/>
      <c r="JIZ4" s="47"/>
      <c r="JJA4" s="47"/>
      <c r="JJB4" s="47"/>
      <c r="JJC4" s="47"/>
      <c r="JJD4" s="47"/>
      <c r="JJE4" s="47"/>
      <c r="JJF4" s="47"/>
      <c r="JJG4" s="47"/>
      <c r="JJH4" s="47"/>
      <c r="JJI4" s="47"/>
      <c r="JJJ4" s="47"/>
      <c r="JJK4" s="47"/>
      <c r="JJL4" s="47"/>
      <c r="JJM4" s="47"/>
      <c r="JJN4" s="47"/>
      <c r="JJO4" s="47"/>
      <c r="JJP4" s="47"/>
      <c r="JJQ4" s="47"/>
      <c r="JJR4" s="47"/>
      <c r="JJS4" s="47"/>
      <c r="JJT4" s="47"/>
      <c r="JJU4" s="47"/>
      <c r="JJV4" s="47"/>
      <c r="JJW4" s="47"/>
      <c r="JJX4" s="47"/>
      <c r="JJY4" s="47"/>
      <c r="JJZ4" s="47"/>
      <c r="JKA4" s="47"/>
      <c r="JKB4" s="47"/>
      <c r="JKC4" s="47"/>
      <c r="JKD4" s="47"/>
      <c r="JKE4" s="47"/>
      <c r="JKF4" s="47"/>
      <c r="JKG4" s="47"/>
      <c r="JKH4" s="47"/>
      <c r="JKI4" s="47"/>
      <c r="JKJ4" s="47"/>
      <c r="JKK4" s="47"/>
      <c r="JKL4" s="47"/>
      <c r="JKM4" s="47"/>
      <c r="JKN4" s="47"/>
      <c r="JKO4" s="47"/>
      <c r="JKP4" s="47"/>
      <c r="JKQ4" s="47"/>
      <c r="JKR4" s="47"/>
      <c r="JKS4" s="47"/>
      <c r="JKT4" s="47"/>
      <c r="JKU4" s="47"/>
      <c r="JKV4" s="47"/>
      <c r="JKW4" s="47"/>
      <c r="JKX4" s="47"/>
      <c r="JKY4" s="47"/>
      <c r="JKZ4" s="47"/>
      <c r="JLA4" s="47"/>
      <c r="JLB4" s="47"/>
      <c r="JLC4" s="47"/>
      <c r="JLD4" s="47"/>
      <c r="JLE4" s="47"/>
      <c r="JLF4" s="47"/>
      <c r="JLG4" s="47"/>
      <c r="JLH4" s="47"/>
      <c r="JLI4" s="47"/>
      <c r="JLJ4" s="47"/>
      <c r="JLK4" s="47"/>
      <c r="JLL4" s="47"/>
      <c r="JLM4" s="47"/>
      <c r="JLN4" s="47"/>
      <c r="JLO4" s="47"/>
      <c r="JLP4" s="47"/>
      <c r="JLQ4" s="47"/>
      <c r="JLR4" s="47"/>
      <c r="JLS4" s="47"/>
      <c r="JLT4" s="47"/>
      <c r="JLU4" s="47"/>
      <c r="JLV4" s="47"/>
      <c r="JLW4" s="47"/>
      <c r="JLX4" s="47"/>
      <c r="JLY4" s="47"/>
      <c r="JLZ4" s="47"/>
      <c r="JMA4" s="47"/>
      <c r="JMB4" s="47"/>
      <c r="JMC4" s="47"/>
      <c r="JMD4" s="47"/>
      <c r="JME4" s="47"/>
      <c r="JMF4" s="47"/>
      <c r="JMG4" s="47"/>
      <c r="JMH4" s="47"/>
      <c r="JMI4" s="47"/>
      <c r="JMJ4" s="47"/>
      <c r="JMK4" s="47"/>
      <c r="JML4" s="47"/>
      <c r="JMM4" s="47"/>
      <c r="JMN4" s="47"/>
      <c r="JMO4" s="47"/>
      <c r="JMP4" s="47"/>
      <c r="JMQ4" s="47"/>
      <c r="JMR4" s="47"/>
      <c r="JMS4" s="47"/>
      <c r="JMT4" s="47"/>
      <c r="JMU4" s="47"/>
      <c r="JMV4" s="47"/>
      <c r="JMW4" s="47"/>
      <c r="JMX4" s="47"/>
      <c r="JMY4" s="47"/>
      <c r="JMZ4" s="47"/>
      <c r="JNA4" s="47"/>
      <c r="JNB4" s="47"/>
      <c r="JNC4" s="47"/>
      <c r="JND4" s="47"/>
      <c r="JNE4" s="47"/>
      <c r="JNF4" s="47"/>
      <c r="JNG4" s="47"/>
      <c r="JNH4" s="47"/>
      <c r="JNI4" s="47"/>
      <c r="JNJ4" s="47"/>
      <c r="JNK4" s="47"/>
      <c r="JNL4" s="47"/>
      <c r="JNM4" s="47"/>
      <c r="JNN4" s="47"/>
      <c r="JNO4" s="47"/>
      <c r="JNP4" s="47"/>
      <c r="JNQ4" s="47"/>
      <c r="JNR4" s="47"/>
      <c r="JNS4" s="47"/>
      <c r="JNT4" s="47"/>
      <c r="JNU4" s="47"/>
      <c r="JNV4" s="47"/>
      <c r="JNW4" s="47"/>
      <c r="JNX4" s="47"/>
      <c r="JNY4" s="47"/>
      <c r="JNZ4" s="47"/>
      <c r="JOA4" s="47"/>
      <c r="JOB4" s="47"/>
      <c r="JOC4" s="47"/>
      <c r="JOD4" s="47"/>
      <c r="JOE4" s="47"/>
      <c r="JOF4" s="47"/>
      <c r="JOG4" s="47"/>
      <c r="JOH4" s="47"/>
      <c r="JOI4" s="47"/>
      <c r="JOJ4" s="47"/>
      <c r="JOK4" s="47"/>
      <c r="JOL4" s="47"/>
      <c r="JOM4" s="47"/>
      <c r="JON4" s="47"/>
      <c r="JOO4" s="47"/>
      <c r="JOP4" s="47"/>
      <c r="JOQ4" s="47"/>
      <c r="JOR4" s="47"/>
      <c r="JOS4" s="47"/>
      <c r="JOT4" s="47"/>
      <c r="JOU4" s="47"/>
      <c r="JOV4" s="47"/>
      <c r="JOW4" s="47"/>
      <c r="JOX4" s="47"/>
      <c r="JOY4" s="47"/>
      <c r="JOZ4" s="47"/>
      <c r="JPA4" s="47"/>
      <c r="JPB4" s="47"/>
      <c r="JPC4" s="47"/>
      <c r="JPD4" s="47"/>
      <c r="JPE4" s="47"/>
      <c r="JPF4" s="47"/>
      <c r="JPG4" s="47"/>
      <c r="JPH4" s="47"/>
      <c r="JPI4" s="47"/>
      <c r="JPJ4" s="47"/>
      <c r="JPK4" s="47"/>
      <c r="JPL4" s="47"/>
      <c r="JPM4" s="47"/>
      <c r="JPN4" s="47"/>
      <c r="JPO4" s="47"/>
      <c r="JPP4" s="47"/>
      <c r="JPQ4" s="47"/>
      <c r="JPR4" s="47"/>
      <c r="JPS4" s="47"/>
      <c r="JPT4" s="47"/>
      <c r="JPU4" s="47"/>
      <c r="JPV4" s="47"/>
      <c r="JPW4" s="47"/>
      <c r="JPX4" s="47"/>
      <c r="JPY4" s="47"/>
      <c r="JPZ4" s="47"/>
      <c r="JQA4" s="47"/>
      <c r="JQB4" s="47"/>
      <c r="JQC4" s="47"/>
      <c r="JQD4" s="47"/>
      <c r="JQE4" s="47"/>
      <c r="JQF4" s="47"/>
      <c r="JQG4" s="47"/>
      <c r="JQH4" s="47"/>
      <c r="JQI4" s="47"/>
      <c r="JQJ4" s="47"/>
      <c r="JQK4" s="47"/>
      <c r="JQL4" s="47"/>
      <c r="JQM4" s="47"/>
      <c r="JQN4" s="47"/>
      <c r="JQO4" s="47"/>
      <c r="JQP4" s="47"/>
      <c r="JQQ4" s="47"/>
      <c r="JQR4" s="47"/>
      <c r="JQS4" s="47"/>
      <c r="JQT4" s="47"/>
      <c r="JQU4" s="47"/>
      <c r="JQV4" s="47"/>
      <c r="JQW4" s="47"/>
      <c r="JQX4" s="47"/>
      <c r="JQY4" s="47"/>
      <c r="JQZ4" s="47"/>
      <c r="JRA4" s="47"/>
      <c r="JRB4" s="47"/>
      <c r="JRC4" s="47"/>
      <c r="JRD4" s="47"/>
      <c r="JRE4" s="47"/>
      <c r="JRF4" s="47"/>
      <c r="JRG4" s="47"/>
      <c r="JRH4" s="47"/>
      <c r="JRI4" s="47"/>
      <c r="JRJ4" s="47"/>
      <c r="JRK4" s="47"/>
      <c r="JRL4" s="47"/>
      <c r="JRM4" s="47"/>
      <c r="JRN4" s="47"/>
      <c r="JRO4" s="47"/>
      <c r="JRP4" s="47"/>
      <c r="JRQ4" s="47"/>
      <c r="JRR4" s="47"/>
      <c r="JRS4" s="47"/>
      <c r="JRT4" s="47"/>
      <c r="JRU4" s="47"/>
      <c r="JRV4" s="47"/>
      <c r="JRW4" s="47"/>
      <c r="JRX4" s="47"/>
      <c r="JRY4" s="47"/>
      <c r="JRZ4" s="47"/>
      <c r="JSA4" s="47"/>
      <c r="JSB4" s="47"/>
      <c r="JSC4" s="47"/>
      <c r="JSD4" s="47"/>
      <c r="JSE4" s="47"/>
      <c r="JSF4" s="47"/>
      <c r="JSG4" s="47"/>
      <c r="JSH4" s="47"/>
      <c r="JSI4" s="47"/>
      <c r="JSJ4" s="47"/>
      <c r="JSK4" s="47"/>
      <c r="JSL4" s="47"/>
      <c r="JSM4" s="47"/>
      <c r="JSN4" s="47"/>
      <c r="JSO4" s="47"/>
      <c r="JSP4" s="47"/>
      <c r="JSQ4" s="47"/>
      <c r="JSR4" s="47"/>
      <c r="JSS4" s="47"/>
      <c r="JST4" s="47"/>
      <c r="JSU4" s="47"/>
      <c r="JSV4" s="47"/>
      <c r="JSW4" s="47"/>
      <c r="JSX4" s="47"/>
      <c r="JSY4" s="47"/>
      <c r="JSZ4" s="47"/>
      <c r="JTA4" s="47"/>
      <c r="JTB4" s="47"/>
      <c r="JTC4" s="47"/>
      <c r="JTD4" s="47"/>
      <c r="JTE4" s="47"/>
      <c r="JTF4" s="47"/>
      <c r="JTG4" s="47"/>
      <c r="JTH4" s="47"/>
      <c r="JTI4" s="47"/>
      <c r="JTJ4" s="47"/>
      <c r="JTK4" s="47"/>
      <c r="JTL4" s="47"/>
      <c r="JTM4" s="47"/>
      <c r="JTN4" s="47"/>
      <c r="JTO4" s="47"/>
      <c r="JTP4" s="47"/>
      <c r="JTQ4" s="47"/>
      <c r="JTR4" s="47"/>
      <c r="JTS4" s="47"/>
      <c r="JTT4" s="47"/>
      <c r="JTU4" s="47"/>
      <c r="JTV4" s="47"/>
      <c r="JTW4" s="47"/>
      <c r="JTX4" s="47"/>
      <c r="JTY4" s="47"/>
      <c r="JTZ4" s="47"/>
      <c r="JUA4" s="47"/>
      <c r="JUB4" s="47"/>
      <c r="JUC4" s="47"/>
      <c r="JUD4" s="47"/>
      <c r="JUE4" s="47"/>
      <c r="JUF4" s="47"/>
      <c r="JUG4" s="47"/>
      <c r="JUH4" s="47"/>
      <c r="JUI4" s="47"/>
      <c r="JUJ4" s="47"/>
      <c r="JUK4" s="47"/>
      <c r="JUL4" s="47"/>
      <c r="JUM4" s="47"/>
      <c r="JUN4" s="47"/>
      <c r="JUO4" s="47"/>
      <c r="JUP4" s="47"/>
      <c r="JUQ4" s="47"/>
      <c r="JUR4" s="47"/>
      <c r="JUS4" s="47"/>
      <c r="JUT4" s="47"/>
      <c r="JUU4" s="47"/>
      <c r="JUV4" s="47"/>
      <c r="JUW4" s="47"/>
      <c r="JUX4" s="47"/>
      <c r="JUY4" s="47"/>
      <c r="JUZ4" s="47"/>
      <c r="JVA4" s="47"/>
      <c r="JVB4" s="47"/>
      <c r="JVC4" s="47"/>
      <c r="JVD4" s="47"/>
      <c r="JVE4" s="47"/>
      <c r="JVF4" s="47"/>
      <c r="JVG4" s="47"/>
      <c r="JVH4" s="47"/>
      <c r="JVI4" s="47"/>
      <c r="JVJ4" s="47"/>
      <c r="JVK4" s="47"/>
      <c r="JVL4" s="47"/>
      <c r="JVM4" s="47"/>
      <c r="JVN4" s="47"/>
      <c r="JVO4" s="47"/>
      <c r="JVP4" s="47"/>
      <c r="JVQ4" s="47"/>
      <c r="JVR4" s="47"/>
      <c r="JVS4" s="47"/>
      <c r="JVT4" s="47"/>
      <c r="JVU4" s="47"/>
      <c r="JVV4" s="47"/>
      <c r="JVW4" s="47"/>
      <c r="JVX4" s="47"/>
      <c r="JVY4" s="47"/>
      <c r="JVZ4" s="47"/>
      <c r="JWA4" s="47"/>
      <c r="JWB4" s="47"/>
      <c r="JWC4" s="47"/>
      <c r="JWD4" s="47"/>
      <c r="JWE4" s="47"/>
      <c r="JWF4" s="47"/>
      <c r="JWG4" s="47"/>
      <c r="JWH4" s="47"/>
      <c r="JWI4" s="47"/>
      <c r="JWJ4" s="47"/>
      <c r="JWK4" s="47"/>
      <c r="JWL4" s="47"/>
      <c r="JWM4" s="47"/>
      <c r="JWN4" s="47"/>
      <c r="JWO4" s="47"/>
      <c r="JWP4" s="47"/>
      <c r="JWQ4" s="47"/>
      <c r="JWR4" s="47"/>
      <c r="JWS4" s="47"/>
      <c r="JWT4" s="47"/>
      <c r="JWU4" s="47"/>
      <c r="JWV4" s="47"/>
      <c r="JWW4" s="47"/>
      <c r="JWX4" s="47"/>
      <c r="JWY4" s="47"/>
      <c r="JWZ4" s="47"/>
      <c r="JXA4" s="47"/>
      <c r="JXB4" s="47"/>
      <c r="JXC4" s="47"/>
      <c r="JXD4" s="47"/>
      <c r="JXE4" s="47"/>
      <c r="JXF4" s="47"/>
      <c r="JXG4" s="47"/>
      <c r="JXH4" s="47"/>
      <c r="JXI4" s="47"/>
      <c r="JXJ4" s="47"/>
      <c r="JXK4" s="47"/>
      <c r="JXL4" s="47"/>
      <c r="JXM4" s="47"/>
      <c r="JXN4" s="47"/>
      <c r="JXO4" s="47"/>
      <c r="JXP4" s="47"/>
      <c r="JXQ4" s="47"/>
      <c r="JXR4" s="47"/>
      <c r="JXS4" s="47"/>
      <c r="JXT4" s="47"/>
      <c r="JXU4" s="47"/>
      <c r="JXV4" s="47"/>
      <c r="JXW4" s="47"/>
      <c r="JXX4" s="47"/>
      <c r="JXY4" s="47"/>
      <c r="JXZ4" s="47"/>
      <c r="JYA4" s="47"/>
      <c r="JYB4" s="47"/>
      <c r="JYC4" s="47"/>
      <c r="JYD4" s="47"/>
      <c r="JYE4" s="47"/>
      <c r="JYF4" s="47"/>
      <c r="JYG4" s="47"/>
      <c r="JYH4" s="47"/>
      <c r="JYI4" s="47"/>
      <c r="JYJ4" s="47"/>
      <c r="JYK4" s="47"/>
      <c r="JYL4" s="47"/>
      <c r="JYM4" s="47"/>
      <c r="JYN4" s="47"/>
      <c r="JYO4" s="47"/>
      <c r="JYP4" s="47"/>
      <c r="JYQ4" s="47"/>
      <c r="JYR4" s="47"/>
      <c r="JYS4" s="47"/>
      <c r="JYT4" s="47"/>
      <c r="JYU4" s="47"/>
      <c r="JYV4" s="47"/>
      <c r="JYW4" s="47"/>
      <c r="JYX4" s="47"/>
      <c r="JYY4" s="47"/>
      <c r="JYZ4" s="47"/>
      <c r="JZA4" s="47"/>
      <c r="JZB4" s="47"/>
      <c r="JZC4" s="47"/>
      <c r="JZD4" s="47"/>
      <c r="JZE4" s="47"/>
      <c r="JZF4" s="47"/>
      <c r="JZG4" s="47"/>
      <c r="JZH4" s="47"/>
      <c r="JZI4" s="47"/>
      <c r="JZJ4" s="47"/>
      <c r="JZK4" s="47"/>
      <c r="JZL4" s="47"/>
      <c r="JZM4" s="47"/>
      <c r="JZN4" s="47"/>
      <c r="JZO4" s="47"/>
      <c r="JZP4" s="47"/>
      <c r="JZQ4" s="47"/>
      <c r="JZR4" s="47"/>
      <c r="JZS4" s="47"/>
      <c r="JZT4" s="47"/>
      <c r="JZU4" s="47"/>
      <c r="JZV4" s="47"/>
      <c r="JZW4" s="47"/>
      <c r="JZX4" s="47"/>
      <c r="JZY4" s="47"/>
      <c r="JZZ4" s="47"/>
      <c r="KAA4" s="47"/>
      <c r="KAB4" s="47"/>
      <c r="KAC4" s="47"/>
      <c r="KAD4" s="47"/>
      <c r="KAE4" s="47"/>
      <c r="KAF4" s="47"/>
      <c r="KAG4" s="47"/>
      <c r="KAH4" s="47"/>
      <c r="KAI4" s="47"/>
      <c r="KAJ4" s="47"/>
      <c r="KAK4" s="47"/>
      <c r="KAL4" s="47"/>
      <c r="KAM4" s="47"/>
      <c r="KAN4" s="47"/>
      <c r="KAO4" s="47"/>
      <c r="KAP4" s="47"/>
      <c r="KAQ4" s="47"/>
      <c r="KAR4" s="47"/>
      <c r="KAS4" s="47"/>
      <c r="KAT4" s="47"/>
      <c r="KAU4" s="47"/>
      <c r="KAV4" s="47"/>
      <c r="KAW4" s="47"/>
      <c r="KAX4" s="47"/>
      <c r="KAY4" s="47"/>
      <c r="KAZ4" s="47"/>
      <c r="KBA4" s="47"/>
      <c r="KBB4" s="47"/>
      <c r="KBC4" s="47"/>
      <c r="KBD4" s="47"/>
      <c r="KBE4" s="47"/>
      <c r="KBF4" s="47"/>
      <c r="KBG4" s="47"/>
      <c r="KBH4" s="47"/>
      <c r="KBI4" s="47"/>
      <c r="KBJ4" s="47"/>
      <c r="KBK4" s="47"/>
      <c r="KBL4" s="47"/>
      <c r="KBM4" s="47"/>
      <c r="KBN4" s="47"/>
      <c r="KBO4" s="47"/>
      <c r="KBP4" s="47"/>
      <c r="KBQ4" s="47"/>
      <c r="KBR4" s="47"/>
      <c r="KBS4" s="47"/>
      <c r="KBT4" s="47"/>
      <c r="KBU4" s="47"/>
      <c r="KBV4" s="47"/>
      <c r="KBW4" s="47"/>
      <c r="KBX4" s="47"/>
      <c r="KBY4" s="47"/>
      <c r="KBZ4" s="47"/>
      <c r="KCA4" s="47"/>
      <c r="KCB4" s="47"/>
      <c r="KCC4" s="47"/>
      <c r="KCD4" s="47"/>
      <c r="KCE4" s="47"/>
      <c r="KCF4" s="47"/>
      <c r="KCG4" s="47"/>
      <c r="KCH4" s="47"/>
      <c r="KCI4" s="47"/>
      <c r="KCJ4" s="47"/>
      <c r="KCK4" s="47"/>
      <c r="KCL4" s="47"/>
      <c r="KCM4" s="47"/>
      <c r="KCN4" s="47"/>
      <c r="KCO4" s="47"/>
      <c r="KCP4" s="47"/>
      <c r="KCQ4" s="47"/>
      <c r="KCR4" s="47"/>
      <c r="KCS4" s="47"/>
      <c r="KCT4" s="47"/>
      <c r="KCU4" s="47"/>
      <c r="KCV4" s="47"/>
      <c r="KCW4" s="47"/>
      <c r="KCX4" s="47"/>
      <c r="KCY4" s="47"/>
      <c r="KCZ4" s="47"/>
      <c r="KDA4" s="47"/>
      <c r="KDB4" s="47"/>
      <c r="KDC4" s="47"/>
      <c r="KDD4" s="47"/>
      <c r="KDE4" s="47"/>
      <c r="KDF4" s="47"/>
      <c r="KDG4" s="47"/>
      <c r="KDH4" s="47"/>
      <c r="KDI4" s="47"/>
      <c r="KDJ4" s="47"/>
      <c r="KDK4" s="47"/>
      <c r="KDL4" s="47"/>
      <c r="KDM4" s="47"/>
      <c r="KDN4" s="47"/>
      <c r="KDO4" s="47"/>
      <c r="KDP4" s="47"/>
      <c r="KDQ4" s="47"/>
      <c r="KDR4" s="47"/>
      <c r="KDS4" s="47"/>
      <c r="KDT4" s="47"/>
      <c r="KDU4" s="47"/>
      <c r="KDV4" s="47"/>
      <c r="KDW4" s="47"/>
      <c r="KDX4" s="47"/>
      <c r="KDY4" s="47"/>
      <c r="KDZ4" s="47"/>
      <c r="KEA4" s="47"/>
      <c r="KEB4" s="47"/>
      <c r="KEC4" s="47"/>
      <c r="KED4" s="47"/>
      <c r="KEE4" s="47"/>
      <c r="KEF4" s="47"/>
      <c r="KEG4" s="47"/>
      <c r="KEH4" s="47"/>
      <c r="KEI4" s="47"/>
      <c r="KEJ4" s="47"/>
      <c r="KEK4" s="47"/>
      <c r="KEL4" s="47"/>
      <c r="KEM4" s="47"/>
      <c r="KEN4" s="47"/>
      <c r="KEO4" s="47"/>
      <c r="KEP4" s="47"/>
      <c r="KEQ4" s="47"/>
      <c r="KER4" s="47"/>
      <c r="KES4" s="47"/>
      <c r="KET4" s="47"/>
      <c r="KEU4" s="47"/>
      <c r="KEV4" s="47"/>
      <c r="KEW4" s="47"/>
      <c r="KEX4" s="47"/>
      <c r="KEY4" s="47"/>
      <c r="KEZ4" s="47"/>
      <c r="KFA4" s="47"/>
      <c r="KFB4" s="47"/>
      <c r="KFC4" s="47"/>
      <c r="KFD4" s="47"/>
      <c r="KFE4" s="47"/>
      <c r="KFF4" s="47"/>
      <c r="KFG4" s="47"/>
      <c r="KFH4" s="47"/>
      <c r="KFI4" s="47"/>
      <c r="KFJ4" s="47"/>
      <c r="KFK4" s="47"/>
      <c r="KFL4" s="47"/>
      <c r="KFM4" s="47"/>
      <c r="KFN4" s="47"/>
      <c r="KFO4" s="47"/>
      <c r="KFP4" s="47"/>
      <c r="KFQ4" s="47"/>
      <c r="KFR4" s="47"/>
      <c r="KFS4" s="47"/>
      <c r="KFT4" s="47"/>
      <c r="KFU4" s="47"/>
      <c r="KFV4" s="47"/>
      <c r="KFW4" s="47"/>
      <c r="KFX4" s="47"/>
      <c r="KFY4" s="47"/>
      <c r="KFZ4" s="47"/>
      <c r="KGA4" s="47"/>
      <c r="KGB4" s="47"/>
      <c r="KGC4" s="47"/>
      <c r="KGD4" s="47"/>
      <c r="KGE4" s="47"/>
      <c r="KGF4" s="47"/>
      <c r="KGG4" s="47"/>
      <c r="KGH4" s="47"/>
      <c r="KGI4" s="47"/>
      <c r="KGJ4" s="47"/>
      <c r="KGK4" s="47"/>
      <c r="KGL4" s="47"/>
      <c r="KGM4" s="47"/>
      <c r="KGN4" s="47"/>
      <c r="KGO4" s="47"/>
      <c r="KGP4" s="47"/>
      <c r="KGQ4" s="47"/>
      <c r="KGR4" s="47"/>
      <c r="KGS4" s="47"/>
      <c r="KGT4" s="47"/>
      <c r="KGU4" s="47"/>
      <c r="KGV4" s="47"/>
      <c r="KGW4" s="47"/>
      <c r="KGX4" s="47"/>
      <c r="KGY4" s="47"/>
      <c r="KGZ4" s="47"/>
      <c r="KHA4" s="47"/>
      <c r="KHB4" s="47"/>
      <c r="KHC4" s="47"/>
      <c r="KHD4" s="47"/>
      <c r="KHE4" s="47"/>
      <c r="KHF4" s="47"/>
      <c r="KHG4" s="47"/>
      <c r="KHH4" s="47"/>
      <c r="KHI4" s="47"/>
      <c r="KHJ4" s="47"/>
      <c r="KHK4" s="47"/>
      <c r="KHL4" s="47"/>
      <c r="KHM4" s="47"/>
      <c r="KHN4" s="47"/>
      <c r="KHO4" s="47"/>
      <c r="KHP4" s="47"/>
      <c r="KHQ4" s="47"/>
      <c r="KHR4" s="47"/>
      <c r="KHS4" s="47"/>
      <c r="KHT4" s="47"/>
      <c r="KHU4" s="47"/>
      <c r="KHV4" s="47"/>
      <c r="KHW4" s="47"/>
      <c r="KHX4" s="47"/>
      <c r="KHY4" s="47"/>
      <c r="KHZ4" s="47"/>
      <c r="KIA4" s="47"/>
      <c r="KIB4" s="47"/>
      <c r="KIC4" s="47"/>
      <c r="KID4" s="47"/>
      <c r="KIE4" s="47"/>
      <c r="KIF4" s="47"/>
      <c r="KIG4" s="47"/>
      <c r="KIH4" s="47"/>
      <c r="KII4" s="47"/>
      <c r="KIJ4" s="47"/>
      <c r="KIK4" s="47"/>
      <c r="KIL4" s="47"/>
      <c r="KIM4" s="47"/>
      <c r="KIN4" s="47"/>
      <c r="KIO4" s="47"/>
      <c r="KIP4" s="47"/>
      <c r="KIQ4" s="47"/>
      <c r="KIR4" s="47"/>
      <c r="KIS4" s="47"/>
      <c r="KIT4" s="47"/>
      <c r="KIU4" s="47"/>
      <c r="KIV4" s="47"/>
      <c r="KIW4" s="47"/>
      <c r="KIX4" s="47"/>
      <c r="KIY4" s="47"/>
      <c r="KIZ4" s="47"/>
      <c r="KJA4" s="47"/>
      <c r="KJB4" s="47"/>
      <c r="KJC4" s="47"/>
      <c r="KJD4" s="47"/>
      <c r="KJE4" s="47"/>
      <c r="KJF4" s="47"/>
      <c r="KJG4" s="47"/>
      <c r="KJH4" s="47"/>
      <c r="KJI4" s="47"/>
      <c r="KJJ4" s="47"/>
      <c r="KJK4" s="47"/>
      <c r="KJL4" s="47"/>
      <c r="KJM4" s="47"/>
      <c r="KJN4" s="47"/>
      <c r="KJO4" s="47"/>
      <c r="KJP4" s="47"/>
      <c r="KJQ4" s="47"/>
      <c r="KJR4" s="47"/>
      <c r="KJS4" s="47"/>
      <c r="KJT4" s="47"/>
      <c r="KJU4" s="47"/>
      <c r="KJV4" s="47"/>
      <c r="KJW4" s="47"/>
      <c r="KJX4" s="47"/>
      <c r="KJY4" s="47"/>
      <c r="KJZ4" s="47"/>
      <c r="KKA4" s="47"/>
      <c r="KKB4" s="47"/>
      <c r="KKC4" s="47"/>
      <c r="KKD4" s="47"/>
      <c r="KKE4" s="47"/>
      <c r="KKF4" s="47"/>
      <c r="KKG4" s="47"/>
      <c r="KKH4" s="47"/>
      <c r="KKI4" s="47"/>
      <c r="KKJ4" s="47"/>
      <c r="KKK4" s="47"/>
      <c r="KKL4" s="47"/>
      <c r="KKM4" s="47"/>
      <c r="KKN4" s="47"/>
      <c r="KKO4" s="47"/>
      <c r="KKP4" s="47"/>
      <c r="KKQ4" s="47"/>
      <c r="KKR4" s="47"/>
      <c r="KKS4" s="47"/>
      <c r="KKT4" s="47"/>
      <c r="KKU4" s="47"/>
      <c r="KKV4" s="47"/>
      <c r="KKW4" s="47"/>
      <c r="KKX4" s="47"/>
      <c r="KKY4" s="47"/>
      <c r="KKZ4" s="47"/>
      <c r="KLA4" s="47"/>
      <c r="KLB4" s="47"/>
      <c r="KLC4" s="47"/>
      <c r="KLD4" s="47"/>
      <c r="KLE4" s="47"/>
      <c r="KLF4" s="47"/>
      <c r="KLG4" s="47"/>
      <c r="KLH4" s="47"/>
      <c r="KLI4" s="47"/>
      <c r="KLJ4" s="47"/>
      <c r="KLK4" s="47"/>
      <c r="KLL4" s="47"/>
      <c r="KLM4" s="47"/>
      <c r="KLN4" s="47"/>
      <c r="KLO4" s="47"/>
      <c r="KLP4" s="47"/>
      <c r="KLQ4" s="47"/>
      <c r="KLR4" s="47"/>
      <c r="KLS4" s="47"/>
      <c r="KLT4" s="47"/>
      <c r="KLU4" s="47"/>
      <c r="KLV4" s="47"/>
      <c r="KLW4" s="47"/>
      <c r="KLX4" s="47"/>
      <c r="KLY4" s="47"/>
      <c r="KLZ4" s="47"/>
      <c r="KMA4" s="47"/>
      <c r="KMB4" s="47"/>
      <c r="KMC4" s="47"/>
      <c r="KMD4" s="47"/>
      <c r="KME4" s="47"/>
      <c r="KMF4" s="47"/>
      <c r="KMG4" s="47"/>
      <c r="KMH4" s="47"/>
      <c r="KMI4" s="47"/>
      <c r="KMJ4" s="47"/>
      <c r="KMK4" s="47"/>
      <c r="KML4" s="47"/>
      <c r="KMM4" s="47"/>
      <c r="KMN4" s="47"/>
      <c r="KMO4" s="47"/>
      <c r="KMP4" s="47"/>
      <c r="KMQ4" s="47"/>
      <c r="KMR4" s="47"/>
      <c r="KMS4" s="47"/>
      <c r="KMT4" s="47"/>
      <c r="KMU4" s="47"/>
      <c r="KMV4" s="47"/>
      <c r="KMW4" s="47"/>
      <c r="KMX4" s="47"/>
      <c r="KMY4" s="47"/>
      <c r="KMZ4" s="47"/>
      <c r="KNA4" s="47"/>
      <c r="KNB4" s="47"/>
      <c r="KNC4" s="47"/>
      <c r="KND4" s="47"/>
      <c r="KNE4" s="47"/>
      <c r="KNF4" s="47"/>
      <c r="KNG4" s="47"/>
      <c r="KNH4" s="47"/>
      <c r="KNI4" s="47"/>
      <c r="KNJ4" s="47"/>
      <c r="KNK4" s="47"/>
      <c r="KNL4" s="47"/>
      <c r="KNM4" s="47"/>
      <c r="KNN4" s="47"/>
      <c r="KNO4" s="47"/>
      <c r="KNP4" s="47"/>
      <c r="KNQ4" s="47"/>
      <c r="KNR4" s="47"/>
      <c r="KNS4" s="47"/>
      <c r="KNT4" s="47"/>
      <c r="KNU4" s="47"/>
      <c r="KNV4" s="47"/>
      <c r="KNW4" s="47"/>
      <c r="KNX4" s="47"/>
      <c r="KNY4" s="47"/>
      <c r="KNZ4" s="47"/>
      <c r="KOA4" s="47"/>
      <c r="KOB4" s="47"/>
      <c r="KOC4" s="47"/>
      <c r="KOD4" s="47"/>
      <c r="KOE4" s="47"/>
      <c r="KOF4" s="47"/>
      <c r="KOG4" s="47"/>
      <c r="KOH4" s="47"/>
      <c r="KOI4" s="47"/>
      <c r="KOJ4" s="47"/>
      <c r="KOK4" s="47"/>
      <c r="KOL4" s="47"/>
      <c r="KOM4" s="47"/>
      <c r="KON4" s="47"/>
      <c r="KOO4" s="47"/>
      <c r="KOP4" s="47"/>
      <c r="KOQ4" s="47"/>
      <c r="KOR4" s="47"/>
      <c r="KOS4" s="47"/>
      <c r="KOT4" s="47"/>
      <c r="KOU4" s="47"/>
      <c r="KOV4" s="47"/>
      <c r="KOW4" s="47"/>
      <c r="KOX4" s="47"/>
      <c r="KOY4" s="47"/>
      <c r="KOZ4" s="47"/>
      <c r="KPA4" s="47"/>
      <c r="KPB4" s="47"/>
      <c r="KPC4" s="47"/>
      <c r="KPD4" s="47"/>
      <c r="KPE4" s="47"/>
      <c r="KPF4" s="47"/>
      <c r="KPG4" s="47"/>
      <c r="KPH4" s="47"/>
      <c r="KPI4" s="47"/>
      <c r="KPJ4" s="47"/>
      <c r="KPK4" s="47"/>
      <c r="KPL4" s="47"/>
      <c r="KPM4" s="47"/>
      <c r="KPN4" s="47"/>
      <c r="KPO4" s="47"/>
      <c r="KPP4" s="47"/>
      <c r="KPQ4" s="47"/>
      <c r="KPR4" s="47"/>
      <c r="KPS4" s="47"/>
      <c r="KPT4" s="47"/>
      <c r="KPU4" s="47"/>
      <c r="KPV4" s="47"/>
      <c r="KPW4" s="47"/>
      <c r="KPX4" s="47"/>
      <c r="KPY4" s="47"/>
      <c r="KPZ4" s="47"/>
      <c r="KQA4" s="47"/>
      <c r="KQB4" s="47"/>
      <c r="KQC4" s="47"/>
      <c r="KQD4" s="47"/>
      <c r="KQE4" s="47"/>
      <c r="KQF4" s="47"/>
      <c r="KQG4" s="47"/>
      <c r="KQH4" s="47"/>
      <c r="KQI4" s="47"/>
      <c r="KQJ4" s="47"/>
      <c r="KQK4" s="47"/>
      <c r="KQL4" s="47"/>
      <c r="KQM4" s="47"/>
      <c r="KQN4" s="47"/>
      <c r="KQO4" s="47"/>
      <c r="KQP4" s="47"/>
      <c r="KQQ4" s="47"/>
      <c r="KQR4" s="47"/>
      <c r="KQS4" s="47"/>
      <c r="KQT4" s="47"/>
      <c r="KQU4" s="47"/>
      <c r="KQV4" s="47"/>
      <c r="KQW4" s="47"/>
      <c r="KQX4" s="47"/>
      <c r="KQY4" s="47"/>
      <c r="KQZ4" s="47"/>
      <c r="KRA4" s="47"/>
      <c r="KRB4" s="47"/>
      <c r="KRC4" s="47"/>
      <c r="KRD4" s="47"/>
      <c r="KRE4" s="47"/>
      <c r="KRF4" s="47"/>
      <c r="KRG4" s="47"/>
      <c r="KRH4" s="47"/>
      <c r="KRI4" s="47"/>
      <c r="KRJ4" s="47"/>
      <c r="KRK4" s="47"/>
      <c r="KRL4" s="47"/>
      <c r="KRM4" s="47"/>
      <c r="KRN4" s="47"/>
      <c r="KRO4" s="47"/>
      <c r="KRP4" s="47"/>
      <c r="KRQ4" s="47"/>
      <c r="KRR4" s="47"/>
      <c r="KRS4" s="47"/>
      <c r="KRT4" s="47"/>
      <c r="KRU4" s="47"/>
      <c r="KRV4" s="47"/>
      <c r="KRW4" s="47"/>
      <c r="KRX4" s="47"/>
      <c r="KRY4" s="47"/>
      <c r="KRZ4" s="47"/>
      <c r="KSA4" s="47"/>
      <c r="KSB4" s="47"/>
      <c r="KSC4" s="47"/>
      <c r="KSD4" s="47"/>
      <c r="KSE4" s="47"/>
      <c r="KSF4" s="47"/>
      <c r="KSG4" s="47"/>
      <c r="KSH4" s="47"/>
      <c r="KSI4" s="47"/>
      <c r="KSJ4" s="47"/>
      <c r="KSK4" s="47"/>
      <c r="KSL4" s="47"/>
      <c r="KSM4" s="47"/>
      <c r="KSN4" s="47"/>
      <c r="KSO4" s="47"/>
      <c r="KSP4" s="47"/>
      <c r="KSQ4" s="47"/>
      <c r="KSR4" s="47"/>
      <c r="KSS4" s="47"/>
      <c r="KST4" s="47"/>
      <c r="KSU4" s="47"/>
      <c r="KSV4" s="47"/>
      <c r="KSW4" s="47"/>
      <c r="KSX4" s="47"/>
      <c r="KSY4" s="47"/>
      <c r="KSZ4" s="47"/>
      <c r="KTA4" s="47"/>
      <c r="KTB4" s="47"/>
      <c r="KTC4" s="47"/>
      <c r="KTD4" s="47"/>
      <c r="KTE4" s="47"/>
      <c r="KTF4" s="47"/>
      <c r="KTG4" s="47"/>
      <c r="KTH4" s="47"/>
      <c r="KTI4" s="47"/>
      <c r="KTJ4" s="47"/>
      <c r="KTK4" s="47"/>
      <c r="KTL4" s="47"/>
      <c r="KTM4" s="47"/>
      <c r="KTN4" s="47"/>
      <c r="KTO4" s="47"/>
      <c r="KTP4" s="47"/>
      <c r="KTQ4" s="47"/>
      <c r="KTR4" s="47"/>
      <c r="KTS4" s="47"/>
      <c r="KTT4" s="47"/>
      <c r="KTU4" s="47"/>
      <c r="KTV4" s="47"/>
      <c r="KTW4" s="47"/>
      <c r="KTX4" s="47"/>
      <c r="KTY4" s="47"/>
      <c r="KTZ4" s="47"/>
      <c r="KUA4" s="47"/>
      <c r="KUB4" s="47"/>
      <c r="KUC4" s="47"/>
      <c r="KUD4" s="47"/>
      <c r="KUE4" s="47"/>
      <c r="KUF4" s="47"/>
      <c r="KUG4" s="47"/>
      <c r="KUH4" s="47"/>
      <c r="KUI4" s="47"/>
      <c r="KUJ4" s="47"/>
      <c r="KUK4" s="47"/>
      <c r="KUL4" s="47"/>
      <c r="KUM4" s="47"/>
      <c r="KUN4" s="47"/>
      <c r="KUO4" s="47"/>
      <c r="KUP4" s="47"/>
      <c r="KUQ4" s="47"/>
      <c r="KUR4" s="47"/>
      <c r="KUS4" s="47"/>
      <c r="KUT4" s="47"/>
      <c r="KUU4" s="47"/>
      <c r="KUV4" s="47"/>
      <c r="KUW4" s="47"/>
      <c r="KUX4" s="47"/>
      <c r="KUY4" s="47"/>
      <c r="KUZ4" s="47"/>
      <c r="KVA4" s="47"/>
      <c r="KVB4" s="47"/>
      <c r="KVC4" s="47"/>
      <c r="KVD4" s="47"/>
      <c r="KVE4" s="47"/>
      <c r="KVF4" s="47"/>
      <c r="KVG4" s="47"/>
      <c r="KVH4" s="47"/>
      <c r="KVI4" s="47"/>
      <c r="KVJ4" s="47"/>
      <c r="KVK4" s="47"/>
      <c r="KVL4" s="47"/>
      <c r="KVM4" s="47"/>
      <c r="KVN4" s="47"/>
      <c r="KVO4" s="47"/>
      <c r="KVP4" s="47"/>
      <c r="KVQ4" s="47"/>
      <c r="KVR4" s="47"/>
      <c r="KVS4" s="47"/>
      <c r="KVT4" s="47"/>
      <c r="KVU4" s="47"/>
      <c r="KVV4" s="47"/>
      <c r="KVW4" s="47"/>
      <c r="KVX4" s="47"/>
      <c r="KVY4" s="47"/>
      <c r="KVZ4" s="47"/>
      <c r="KWA4" s="47"/>
      <c r="KWB4" s="47"/>
      <c r="KWC4" s="47"/>
      <c r="KWD4" s="47"/>
      <c r="KWE4" s="47"/>
      <c r="KWF4" s="47"/>
      <c r="KWG4" s="47"/>
      <c r="KWH4" s="47"/>
      <c r="KWI4" s="47"/>
      <c r="KWJ4" s="47"/>
      <c r="KWK4" s="47"/>
      <c r="KWL4" s="47"/>
      <c r="KWM4" s="47"/>
      <c r="KWN4" s="47"/>
      <c r="KWO4" s="47"/>
      <c r="KWP4" s="47"/>
      <c r="KWQ4" s="47"/>
      <c r="KWR4" s="47"/>
      <c r="KWS4" s="47"/>
      <c r="KWT4" s="47"/>
      <c r="KWU4" s="47"/>
      <c r="KWV4" s="47"/>
      <c r="KWW4" s="47"/>
      <c r="KWX4" s="47"/>
      <c r="KWY4" s="47"/>
      <c r="KWZ4" s="47"/>
      <c r="KXA4" s="47"/>
      <c r="KXB4" s="47"/>
      <c r="KXC4" s="47"/>
      <c r="KXD4" s="47"/>
      <c r="KXE4" s="47"/>
      <c r="KXF4" s="47"/>
      <c r="KXG4" s="47"/>
      <c r="KXH4" s="47"/>
      <c r="KXI4" s="47"/>
      <c r="KXJ4" s="47"/>
      <c r="KXK4" s="47"/>
      <c r="KXL4" s="47"/>
      <c r="KXM4" s="47"/>
      <c r="KXN4" s="47"/>
      <c r="KXO4" s="47"/>
      <c r="KXP4" s="47"/>
      <c r="KXQ4" s="47"/>
      <c r="KXR4" s="47"/>
      <c r="KXS4" s="47"/>
      <c r="KXT4" s="47"/>
      <c r="KXU4" s="47"/>
      <c r="KXV4" s="47"/>
      <c r="KXW4" s="47"/>
      <c r="KXX4" s="47"/>
      <c r="KXY4" s="47"/>
      <c r="KXZ4" s="47"/>
      <c r="KYA4" s="47"/>
      <c r="KYB4" s="47"/>
      <c r="KYC4" s="47"/>
      <c r="KYD4" s="47"/>
      <c r="KYE4" s="47"/>
      <c r="KYF4" s="47"/>
      <c r="KYG4" s="47"/>
      <c r="KYH4" s="47"/>
      <c r="KYI4" s="47"/>
      <c r="KYJ4" s="47"/>
      <c r="KYK4" s="47"/>
      <c r="KYL4" s="47"/>
      <c r="KYM4" s="47"/>
      <c r="KYN4" s="47"/>
      <c r="KYO4" s="47"/>
      <c r="KYP4" s="47"/>
      <c r="KYQ4" s="47"/>
      <c r="KYR4" s="47"/>
      <c r="KYS4" s="47"/>
      <c r="KYT4" s="47"/>
      <c r="KYU4" s="47"/>
      <c r="KYV4" s="47"/>
      <c r="KYW4" s="47"/>
      <c r="KYX4" s="47"/>
      <c r="KYY4" s="47"/>
      <c r="KYZ4" s="47"/>
      <c r="KZA4" s="47"/>
      <c r="KZB4" s="47"/>
      <c r="KZC4" s="47"/>
      <c r="KZD4" s="47"/>
      <c r="KZE4" s="47"/>
      <c r="KZF4" s="47"/>
      <c r="KZG4" s="47"/>
      <c r="KZH4" s="47"/>
      <c r="KZI4" s="47"/>
      <c r="KZJ4" s="47"/>
      <c r="KZK4" s="47"/>
      <c r="KZL4" s="47"/>
      <c r="KZM4" s="47"/>
      <c r="KZN4" s="47"/>
      <c r="KZO4" s="47"/>
      <c r="KZP4" s="47"/>
      <c r="KZQ4" s="47"/>
      <c r="KZR4" s="47"/>
      <c r="KZS4" s="47"/>
      <c r="KZT4" s="47"/>
      <c r="KZU4" s="47"/>
      <c r="KZV4" s="47"/>
      <c r="KZW4" s="47"/>
      <c r="KZX4" s="47"/>
      <c r="KZY4" s="47"/>
      <c r="KZZ4" s="47"/>
      <c r="LAA4" s="47"/>
      <c r="LAB4" s="47"/>
      <c r="LAC4" s="47"/>
      <c r="LAD4" s="47"/>
      <c r="LAE4" s="47"/>
      <c r="LAF4" s="47"/>
      <c r="LAG4" s="47"/>
      <c r="LAH4" s="47"/>
      <c r="LAI4" s="47"/>
      <c r="LAJ4" s="47"/>
      <c r="LAK4" s="47"/>
      <c r="LAL4" s="47"/>
      <c r="LAM4" s="47"/>
      <c r="LAN4" s="47"/>
      <c r="LAO4" s="47"/>
      <c r="LAP4" s="47"/>
      <c r="LAQ4" s="47"/>
      <c r="LAR4" s="47"/>
      <c r="LAS4" s="47"/>
      <c r="LAT4" s="47"/>
      <c r="LAU4" s="47"/>
      <c r="LAV4" s="47"/>
      <c r="LAW4" s="47"/>
      <c r="LAX4" s="47"/>
      <c r="LAY4" s="47"/>
      <c r="LAZ4" s="47"/>
      <c r="LBA4" s="47"/>
      <c r="LBB4" s="47"/>
      <c r="LBC4" s="47"/>
      <c r="LBD4" s="47"/>
      <c r="LBE4" s="47"/>
      <c r="LBF4" s="47"/>
      <c r="LBG4" s="47"/>
      <c r="LBH4" s="47"/>
      <c r="LBI4" s="47"/>
      <c r="LBJ4" s="47"/>
      <c r="LBK4" s="47"/>
      <c r="LBL4" s="47"/>
      <c r="LBM4" s="47"/>
      <c r="LBN4" s="47"/>
      <c r="LBO4" s="47"/>
      <c r="LBP4" s="47"/>
      <c r="LBQ4" s="47"/>
      <c r="LBR4" s="47"/>
      <c r="LBS4" s="47"/>
      <c r="LBT4" s="47"/>
      <c r="LBU4" s="47"/>
      <c r="LBV4" s="47"/>
      <c r="LBW4" s="47"/>
      <c r="LBX4" s="47"/>
      <c r="LBY4" s="47"/>
      <c r="LBZ4" s="47"/>
      <c r="LCA4" s="47"/>
      <c r="LCB4" s="47"/>
      <c r="LCC4" s="47"/>
      <c r="LCD4" s="47"/>
      <c r="LCE4" s="47"/>
      <c r="LCF4" s="47"/>
      <c r="LCG4" s="47"/>
      <c r="LCH4" s="47"/>
      <c r="LCI4" s="47"/>
      <c r="LCJ4" s="47"/>
      <c r="LCK4" s="47"/>
      <c r="LCL4" s="47"/>
      <c r="LCM4" s="47"/>
      <c r="LCN4" s="47"/>
      <c r="LCO4" s="47"/>
      <c r="LCP4" s="47"/>
      <c r="LCQ4" s="47"/>
      <c r="LCR4" s="47"/>
      <c r="LCS4" s="47"/>
      <c r="LCT4" s="47"/>
      <c r="LCU4" s="47"/>
      <c r="LCV4" s="47"/>
      <c r="LCW4" s="47"/>
      <c r="LCX4" s="47"/>
      <c r="LCY4" s="47"/>
      <c r="LCZ4" s="47"/>
      <c r="LDA4" s="47"/>
      <c r="LDB4" s="47"/>
      <c r="LDC4" s="47"/>
      <c r="LDD4" s="47"/>
      <c r="LDE4" s="47"/>
      <c r="LDF4" s="47"/>
      <c r="LDG4" s="47"/>
      <c r="LDH4" s="47"/>
      <c r="LDI4" s="47"/>
      <c r="LDJ4" s="47"/>
      <c r="LDK4" s="47"/>
      <c r="LDL4" s="47"/>
      <c r="LDM4" s="47"/>
      <c r="LDN4" s="47"/>
      <c r="LDO4" s="47"/>
      <c r="LDP4" s="47"/>
      <c r="LDQ4" s="47"/>
      <c r="LDR4" s="47"/>
      <c r="LDS4" s="47"/>
      <c r="LDT4" s="47"/>
      <c r="LDU4" s="47"/>
      <c r="LDV4" s="47"/>
      <c r="LDW4" s="47"/>
      <c r="LDX4" s="47"/>
      <c r="LDY4" s="47"/>
      <c r="LDZ4" s="47"/>
      <c r="LEA4" s="47"/>
      <c r="LEB4" s="47"/>
      <c r="LEC4" s="47"/>
      <c r="LED4" s="47"/>
      <c r="LEE4" s="47"/>
      <c r="LEF4" s="47"/>
      <c r="LEG4" s="47"/>
      <c r="LEH4" s="47"/>
      <c r="LEI4" s="47"/>
      <c r="LEJ4" s="47"/>
      <c r="LEK4" s="47"/>
      <c r="LEL4" s="47"/>
      <c r="LEM4" s="47"/>
      <c r="LEN4" s="47"/>
      <c r="LEO4" s="47"/>
      <c r="LEP4" s="47"/>
      <c r="LEQ4" s="47"/>
      <c r="LER4" s="47"/>
      <c r="LES4" s="47"/>
      <c r="LET4" s="47"/>
      <c r="LEU4" s="47"/>
      <c r="LEV4" s="47"/>
      <c r="LEW4" s="47"/>
      <c r="LEX4" s="47"/>
      <c r="LEY4" s="47"/>
      <c r="LEZ4" s="47"/>
      <c r="LFA4" s="47"/>
      <c r="LFB4" s="47"/>
      <c r="LFC4" s="47"/>
      <c r="LFD4" s="47"/>
      <c r="LFE4" s="47"/>
      <c r="LFF4" s="47"/>
      <c r="LFG4" s="47"/>
      <c r="LFH4" s="47"/>
      <c r="LFI4" s="47"/>
      <c r="LFJ4" s="47"/>
      <c r="LFK4" s="47"/>
      <c r="LFL4" s="47"/>
      <c r="LFM4" s="47"/>
      <c r="LFN4" s="47"/>
      <c r="LFO4" s="47"/>
      <c r="LFP4" s="47"/>
      <c r="LFQ4" s="47"/>
      <c r="LFR4" s="47"/>
      <c r="LFS4" s="47"/>
      <c r="LFT4" s="47"/>
      <c r="LFU4" s="47"/>
      <c r="LFV4" s="47"/>
      <c r="LFW4" s="47"/>
      <c r="LFX4" s="47"/>
      <c r="LFY4" s="47"/>
      <c r="LFZ4" s="47"/>
      <c r="LGA4" s="47"/>
      <c r="LGB4" s="47"/>
      <c r="LGC4" s="47"/>
      <c r="LGD4" s="47"/>
      <c r="LGE4" s="47"/>
      <c r="LGF4" s="47"/>
      <c r="LGG4" s="47"/>
      <c r="LGH4" s="47"/>
      <c r="LGI4" s="47"/>
      <c r="LGJ4" s="47"/>
      <c r="LGK4" s="47"/>
      <c r="LGL4" s="47"/>
      <c r="LGM4" s="47"/>
      <c r="LGN4" s="47"/>
      <c r="LGO4" s="47"/>
      <c r="LGP4" s="47"/>
      <c r="LGQ4" s="47"/>
      <c r="LGR4" s="47"/>
      <c r="LGS4" s="47"/>
      <c r="LGT4" s="47"/>
      <c r="LGU4" s="47"/>
      <c r="LGV4" s="47"/>
      <c r="LGW4" s="47"/>
      <c r="LGX4" s="47"/>
      <c r="LGY4" s="47"/>
      <c r="LGZ4" s="47"/>
      <c r="LHA4" s="47"/>
      <c r="LHB4" s="47"/>
      <c r="LHC4" s="47"/>
      <c r="LHD4" s="47"/>
      <c r="LHE4" s="47"/>
      <c r="LHF4" s="47"/>
      <c r="LHG4" s="47"/>
      <c r="LHH4" s="47"/>
      <c r="LHI4" s="47"/>
      <c r="LHJ4" s="47"/>
      <c r="LHK4" s="47"/>
      <c r="LHL4" s="47"/>
      <c r="LHM4" s="47"/>
      <c r="LHN4" s="47"/>
      <c r="LHO4" s="47"/>
      <c r="LHP4" s="47"/>
      <c r="LHQ4" s="47"/>
      <c r="LHR4" s="47"/>
      <c r="LHS4" s="47"/>
      <c r="LHT4" s="47"/>
      <c r="LHU4" s="47"/>
      <c r="LHV4" s="47"/>
      <c r="LHW4" s="47"/>
      <c r="LHX4" s="47"/>
      <c r="LHY4" s="47"/>
      <c r="LHZ4" s="47"/>
      <c r="LIA4" s="47"/>
      <c r="LIB4" s="47"/>
      <c r="LIC4" s="47"/>
      <c r="LID4" s="47"/>
      <c r="LIE4" s="47"/>
      <c r="LIF4" s="47"/>
      <c r="LIG4" s="47"/>
      <c r="LIH4" s="47"/>
      <c r="LII4" s="47"/>
      <c r="LIJ4" s="47"/>
      <c r="LIK4" s="47"/>
      <c r="LIL4" s="47"/>
      <c r="LIM4" s="47"/>
      <c r="LIN4" s="47"/>
      <c r="LIO4" s="47"/>
      <c r="LIP4" s="47"/>
      <c r="LIQ4" s="47"/>
      <c r="LIR4" s="47"/>
      <c r="LIS4" s="47"/>
      <c r="LIT4" s="47"/>
      <c r="LIU4" s="47"/>
      <c r="LIV4" s="47"/>
      <c r="LIW4" s="47"/>
      <c r="LIX4" s="47"/>
      <c r="LIY4" s="47"/>
      <c r="LIZ4" s="47"/>
      <c r="LJA4" s="47"/>
      <c r="LJB4" s="47"/>
      <c r="LJC4" s="47"/>
      <c r="LJD4" s="47"/>
      <c r="LJE4" s="47"/>
      <c r="LJF4" s="47"/>
      <c r="LJG4" s="47"/>
      <c r="LJH4" s="47"/>
      <c r="LJI4" s="47"/>
      <c r="LJJ4" s="47"/>
      <c r="LJK4" s="47"/>
      <c r="LJL4" s="47"/>
      <c r="LJM4" s="47"/>
      <c r="LJN4" s="47"/>
      <c r="LJO4" s="47"/>
      <c r="LJP4" s="47"/>
      <c r="LJQ4" s="47"/>
      <c r="LJR4" s="47"/>
      <c r="LJS4" s="47"/>
      <c r="LJT4" s="47"/>
      <c r="LJU4" s="47"/>
      <c r="LJV4" s="47"/>
      <c r="LJW4" s="47"/>
      <c r="LJX4" s="47"/>
      <c r="LJY4" s="47"/>
      <c r="LJZ4" s="47"/>
      <c r="LKA4" s="47"/>
      <c r="LKB4" s="47"/>
      <c r="LKC4" s="47"/>
      <c r="LKD4" s="47"/>
      <c r="LKE4" s="47"/>
      <c r="LKF4" s="47"/>
      <c r="LKG4" s="47"/>
      <c r="LKH4" s="47"/>
      <c r="LKI4" s="47"/>
      <c r="LKJ4" s="47"/>
      <c r="LKK4" s="47"/>
      <c r="LKL4" s="47"/>
      <c r="LKM4" s="47"/>
      <c r="LKN4" s="47"/>
      <c r="LKO4" s="47"/>
      <c r="LKP4" s="47"/>
      <c r="LKQ4" s="47"/>
      <c r="LKR4" s="47"/>
      <c r="LKS4" s="47"/>
      <c r="LKT4" s="47"/>
      <c r="LKU4" s="47"/>
      <c r="LKV4" s="47"/>
      <c r="LKW4" s="47"/>
      <c r="LKX4" s="47"/>
      <c r="LKY4" s="47"/>
      <c r="LKZ4" s="47"/>
      <c r="LLA4" s="47"/>
      <c r="LLB4" s="47"/>
      <c r="LLC4" s="47"/>
      <c r="LLD4" s="47"/>
      <c r="LLE4" s="47"/>
      <c r="LLF4" s="47"/>
      <c r="LLG4" s="47"/>
      <c r="LLH4" s="47"/>
      <c r="LLI4" s="47"/>
      <c r="LLJ4" s="47"/>
      <c r="LLK4" s="47"/>
      <c r="LLL4" s="47"/>
      <c r="LLM4" s="47"/>
      <c r="LLN4" s="47"/>
      <c r="LLO4" s="47"/>
      <c r="LLP4" s="47"/>
      <c r="LLQ4" s="47"/>
      <c r="LLR4" s="47"/>
      <c r="LLS4" s="47"/>
      <c r="LLT4" s="47"/>
      <c r="LLU4" s="47"/>
      <c r="LLV4" s="47"/>
      <c r="LLW4" s="47"/>
      <c r="LLX4" s="47"/>
      <c r="LLY4" s="47"/>
      <c r="LLZ4" s="47"/>
      <c r="LMA4" s="47"/>
      <c r="LMB4" s="47"/>
      <c r="LMC4" s="47"/>
      <c r="LMD4" s="47"/>
      <c r="LME4" s="47"/>
      <c r="LMF4" s="47"/>
      <c r="LMG4" s="47"/>
      <c r="LMH4" s="47"/>
      <c r="LMI4" s="47"/>
      <c r="LMJ4" s="47"/>
      <c r="LMK4" s="47"/>
      <c r="LML4" s="47"/>
      <c r="LMM4" s="47"/>
      <c r="LMN4" s="47"/>
      <c r="LMO4" s="47"/>
      <c r="LMP4" s="47"/>
      <c r="LMQ4" s="47"/>
      <c r="LMR4" s="47"/>
      <c r="LMS4" s="47"/>
      <c r="LMT4" s="47"/>
      <c r="LMU4" s="47"/>
      <c r="LMV4" s="47"/>
      <c r="LMW4" s="47"/>
      <c r="LMX4" s="47"/>
      <c r="LMY4" s="47"/>
      <c r="LMZ4" s="47"/>
      <c r="LNA4" s="47"/>
      <c r="LNB4" s="47"/>
      <c r="LNC4" s="47"/>
      <c r="LND4" s="47"/>
      <c r="LNE4" s="47"/>
      <c r="LNF4" s="47"/>
      <c r="LNG4" s="47"/>
      <c r="LNH4" s="47"/>
      <c r="LNI4" s="47"/>
      <c r="LNJ4" s="47"/>
      <c r="LNK4" s="47"/>
      <c r="LNL4" s="47"/>
      <c r="LNM4" s="47"/>
      <c r="LNN4" s="47"/>
      <c r="LNO4" s="47"/>
      <c r="LNP4" s="47"/>
      <c r="LNQ4" s="47"/>
      <c r="LNR4" s="47"/>
      <c r="LNS4" s="47"/>
      <c r="LNT4" s="47"/>
      <c r="LNU4" s="47"/>
      <c r="LNV4" s="47"/>
      <c r="LNW4" s="47"/>
      <c r="LNX4" s="47"/>
      <c r="LNY4" s="47"/>
      <c r="LNZ4" s="47"/>
      <c r="LOA4" s="47"/>
      <c r="LOB4" s="47"/>
      <c r="LOC4" s="47"/>
      <c r="LOD4" s="47"/>
      <c r="LOE4" s="47"/>
      <c r="LOF4" s="47"/>
      <c r="LOG4" s="47"/>
      <c r="LOH4" s="47"/>
      <c r="LOI4" s="47"/>
      <c r="LOJ4" s="47"/>
      <c r="LOK4" s="47"/>
      <c r="LOL4" s="47"/>
      <c r="LOM4" s="47"/>
      <c r="LON4" s="47"/>
      <c r="LOO4" s="47"/>
      <c r="LOP4" s="47"/>
      <c r="LOQ4" s="47"/>
      <c r="LOR4" s="47"/>
      <c r="LOS4" s="47"/>
      <c r="LOT4" s="47"/>
      <c r="LOU4" s="47"/>
      <c r="LOV4" s="47"/>
      <c r="LOW4" s="47"/>
      <c r="LOX4" s="47"/>
      <c r="LOY4" s="47"/>
      <c r="LOZ4" s="47"/>
      <c r="LPA4" s="47"/>
      <c r="LPB4" s="47"/>
      <c r="LPC4" s="47"/>
      <c r="LPD4" s="47"/>
      <c r="LPE4" s="47"/>
      <c r="LPF4" s="47"/>
      <c r="LPG4" s="47"/>
      <c r="LPH4" s="47"/>
      <c r="LPI4" s="47"/>
      <c r="LPJ4" s="47"/>
      <c r="LPK4" s="47"/>
      <c r="LPL4" s="47"/>
      <c r="LPM4" s="47"/>
      <c r="LPN4" s="47"/>
      <c r="LPO4" s="47"/>
      <c r="LPP4" s="47"/>
      <c r="LPQ4" s="47"/>
      <c r="LPR4" s="47"/>
      <c r="LPS4" s="47"/>
      <c r="LPT4" s="47"/>
      <c r="LPU4" s="47"/>
      <c r="LPV4" s="47"/>
      <c r="LPW4" s="47"/>
      <c r="LPX4" s="47"/>
      <c r="LPY4" s="47"/>
      <c r="LPZ4" s="47"/>
      <c r="LQA4" s="47"/>
      <c r="LQB4" s="47"/>
      <c r="LQC4" s="47"/>
      <c r="LQD4" s="47"/>
      <c r="LQE4" s="47"/>
      <c r="LQF4" s="47"/>
      <c r="LQG4" s="47"/>
      <c r="LQH4" s="47"/>
      <c r="LQI4" s="47"/>
      <c r="LQJ4" s="47"/>
      <c r="LQK4" s="47"/>
      <c r="LQL4" s="47"/>
      <c r="LQM4" s="47"/>
      <c r="LQN4" s="47"/>
      <c r="LQO4" s="47"/>
      <c r="LQP4" s="47"/>
      <c r="LQQ4" s="47"/>
      <c r="LQR4" s="47"/>
      <c r="LQS4" s="47"/>
      <c r="LQT4" s="47"/>
      <c r="LQU4" s="47"/>
      <c r="LQV4" s="47"/>
      <c r="LQW4" s="47"/>
      <c r="LQX4" s="47"/>
      <c r="LQY4" s="47"/>
      <c r="LQZ4" s="47"/>
      <c r="LRA4" s="47"/>
      <c r="LRB4" s="47"/>
      <c r="LRC4" s="47"/>
      <c r="LRD4" s="47"/>
      <c r="LRE4" s="47"/>
      <c r="LRF4" s="47"/>
      <c r="LRG4" s="47"/>
      <c r="LRH4" s="47"/>
      <c r="LRI4" s="47"/>
      <c r="LRJ4" s="47"/>
      <c r="LRK4" s="47"/>
      <c r="LRL4" s="47"/>
      <c r="LRM4" s="47"/>
      <c r="LRN4" s="47"/>
      <c r="LRO4" s="47"/>
      <c r="LRP4" s="47"/>
      <c r="LRQ4" s="47"/>
      <c r="LRR4" s="47"/>
      <c r="LRS4" s="47"/>
      <c r="LRT4" s="47"/>
      <c r="LRU4" s="47"/>
      <c r="LRV4" s="47"/>
      <c r="LRW4" s="47"/>
      <c r="LRX4" s="47"/>
      <c r="LRY4" s="47"/>
      <c r="LRZ4" s="47"/>
      <c r="LSA4" s="47"/>
      <c r="LSB4" s="47"/>
      <c r="LSC4" s="47"/>
      <c r="LSD4" s="47"/>
      <c r="LSE4" s="47"/>
      <c r="LSF4" s="47"/>
      <c r="LSG4" s="47"/>
      <c r="LSH4" s="47"/>
      <c r="LSI4" s="47"/>
      <c r="LSJ4" s="47"/>
      <c r="LSK4" s="47"/>
      <c r="LSL4" s="47"/>
      <c r="LSM4" s="47"/>
      <c r="LSN4" s="47"/>
      <c r="LSO4" s="47"/>
      <c r="LSP4" s="47"/>
      <c r="LSQ4" s="47"/>
      <c r="LSR4" s="47"/>
      <c r="LSS4" s="47"/>
      <c r="LST4" s="47"/>
      <c r="LSU4" s="47"/>
      <c r="LSV4" s="47"/>
      <c r="LSW4" s="47"/>
      <c r="LSX4" s="47"/>
      <c r="LSY4" s="47"/>
      <c r="LSZ4" s="47"/>
      <c r="LTA4" s="47"/>
      <c r="LTB4" s="47"/>
      <c r="LTC4" s="47"/>
      <c r="LTD4" s="47"/>
      <c r="LTE4" s="47"/>
      <c r="LTF4" s="47"/>
      <c r="LTG4" s="47"/>
      <c r="LTH4" s="47"/>
      <c r="LTI4" s="47"/>
      <c r="LTJ4" s="47"/>
      <c r="LTK4" s="47"/>
      <c r="LTL4" s="47"/>
      <c r="LTM4" s="47"/>
      <c r="LTN4" s="47"/>
      <c r="LTO4" s="47"/>
      <c r="LTP4" s="47"/>
      <c r="LTQ4" s="47"/>
      <c r="LTR4" s="47"/>
      <c r="LTS4" s="47"/>
      <c r="LTT4" s="47"/>
      <c r="LTU4" s="47"/>
      <c r="LTV4" s="47"/>
      <c r="LTW4" s="47"/>
      <c r="LTX4" s="47"/>
      <c r="LTY4" s="47"/>
      <c r="LTZ4" s="47"/>
      <c r="LUA4" s="47"/>
      <c r="LUB4" s="47"/>
      <c r="LUC4" s="47"/>
      <c r="LUD4" s="47"/>
      <c r="LUE4" s="47"/>
      <c r="LUF4" s="47"/>
      <c r="LUG4" s="47"/>
      <c r="LUH4" s="47"/>
      <c r="LUI4" s="47"/>
      <c r="LUJ4" s="47"/>
      <c r="LUK4" s="47"/>
      <c r="LUL4" s="47"/>
      <c r="LUM4" s="47"/>
      <c r="LUN4" s="47"/>
      <c r="LUO4" s="47"/>
      <c r="LUP4" s="47"/>
      <c r="LUQ4" s="47"/>
      <c r="LUR4" s="47"/>
      <c r="LUS4" s="47"/>
      <c r="LUT4" s="47"/>
      <c r="LUU4" s="47"/>
      <c r="LUV4" s="47"/>
      <c r="LUW4" s="47"/>
      <c r="LUX4" s="47"/>
      <c r="LUY4" s="47"/>
      <c r="LUZ4" s="47"/>
      <c r="LVA4" s="47"/>
      <c r="LVB4" s="47"/>
      <c r="LVC4" s="47"/>
      <c r="LVD4" s="47"/>
      <c r="LVE4" s="47"/>
      <c r="LVF4" s="47"/>
      <c r="LVG4" s="47"/>
      <c r="LVH4" s="47"/>
      <c r="LVI4" s="47"/>
      <c r="LVJ4" s="47"/>
      <c r="LVK4" s="47"/>
      <c r="LVL4" s="47"/>
      <c r="LVM4" s="47"/>
      <c r="LVN4" s="47"/>
      <c r="LVO4" s="47"/>
      <c r="LVP4" s="47"/>
      <c r="LVQ4" s="47"/>
      <c r="LVR4" s="47"/>
      <c r="LVS4" s="47"/>
      <c r="LVT4" s="47"/>
      <c r="LVU4" s="47"/>
      <c r="LVV4" s="47"/>
      <c r="LVW4" s="47"/>
      <c r="LVX4" s="47"/>
      <c r="LVY4" s="47"/>
      <c r="LVZ4" s="47"/>
      <c r="LWA4" s="47"/>
      <c r="LWB4" s="47"/>
      <c r="LWC4" s="47"/>
      <c r="LWD4" s="47"/>
      <c r="LWE4" s="47"/>
      <c r="LWF4" s="47"/>
      <c r="LWG4" s="47"/>
      <c r="LWH4" s="47"/>
      <c r="LWI4" s="47"/>
      <c r="LWJ4" s="47"/>
      <c r="LWK4" s="47"/>
      <c r="LWL4" s="47"/>
      <c r="LWM4" s="47"/>
      <c r="LWN4" s="47"/>
      <c r="LWO4" s="47"/>
      <c r="LWP4" s="47"/>
      <c r="LWQ4" s="47"/>
      <c r="LWR4" s="47"/>
      <c r="LWS4" s="47"/>
      <c r="LWT4" s="47"/>
      <c r="LWU4" s="47"/>
      <c r="LWV4" s="47"/>
      <c r="LWW4" s="47"/>
      <c r="LWX4" s="47"/>
      <c r="LWY4" s="47"/>
      <c r="LWZ4" s="47"/>
      <c r="LXA4" s="47"/>
      <c r="LXB4" s="47"/>
      <c r="LXC4" s="47"/>
      <c r="LXD4" s="47"/>
      <c r="LXE4" s="47"/>
      <c r="LXF4" s="47"/>
      <c r="LXG4" s="47"/>
      <c r="LXH4" s="47"/>
      <c r="LXI4" s="47"/>
      <c r="LXJ4" s="47"/>
      <c r="LXK4" s="47"/>
      <c r="LXL4" s="47"/>
      <c r="LXM4" s="47"/>
      <c r="LXN4" s="47"/>
      <c r="LXO4" s="47"/>
      <c r="LXP4" s="47"/>
      <c r="LXQ4" s="47"/>
      <c r="LXR4" s="47"/>
      <c r="LXS4" s="47"/>
      <c r="LXT4" s="47"/>
      <c r="LXU4" s="47"/>
      <c r="LXV4" s="47"/>
      <c r="LXW4" s="47"/>
      <c r="LXX4" s="47"/>
      <c r="LXY4" s="47"/>
      <c r="LXZ4" s="47"/>
      <c r="LYA4" s="47"/>
      <c r="LYB4" s="47"/>
      <c r="LYC4" s="47"/>
      <c r="LYD4" s="47"/>
      <c r="LYE4" s="47"/>
      <c r="LYF4" s="47"/>
      <c r="LYG4" s="47"/>
      <c r="LYH4" s="47"/>
      <c r="LYI4" s="47"/>
      <c r="LYJ4" s="47"/>
      <c r="LYK4" s="47"/>
      <c r="LYL4" s="47"/>
      <c r="LYM4" s="47"/>
      <c r="LYN4" s="47"/>
      <c r="LYO4" s="47"/>
      <c r="LYP4" s="47"/>
      <c r="LYQ4" s="47"/>
      <c r="LYR4" s="47"/>
      <c r="LYS4" s="47"/>
      <c r="LYT4" s="47"/>
      <c r="LYU4" s="47"/>
      <c r="LYV4" s="47"/>
      <c r="LYW4" s="47"/>
      <c r="LYX4" s="47"/>
      <c r="LYY4" s="47"/>
      <c r="LYZ4" s="47"/>
      <c r="LZA4" s="47"/>
      <c r="LZB4" s="47"/>
      <c r="LZC4" s="47"/>
      <c r="LZD4" s="47"/>
      <c r="LZE4" s="47"/>
      <c r="LZF4" s="47"/>
      <c r="LZG4" s="47"/>
      <c r="LZH4" s="47"/>
      <c r="LZI4" s="47"/>
      <c r="LZJ4" s="47"/>
      <c r="LZK4" s="47"/>
      <c r="LZL4" s="47"/>
      <c r="LZM4" s="47"/>
      <c r="LZN4" s="47"/>
      <c r="LZO4" s="47"/>
      <c r="LZP4" s="47"/>
      <c r="LZQ4" s="47"/>
      <c r="LZR4" s="47"/>
      <c r="LZS4" s="47"/>
      <c r="LZT4" s="47"/>
      <c r="LZU4" s="47"/>
      <c r="LZV4" s="47"/>
      <c r="LZW4" s="47"/>
      <c r="LZX4" s="47"/>
      <c r="LZY4" s="47"/>
      <c r="LZZ4" s="47"/>
      <c r="MAA4" s="47"/>
      <c r="MAB4" s="47"/>
      <c r="MAC4" s="47"/>
      <c r="MAD4" s="47"/>
      <c r="MAE4" s="47"/>
      <c r="MAF4" s="47"/>
      <c r="MAG4" s="47"/>
      <c r="MAH4" s="47"/>
      <c r="MAI4" s="47"/>
      <c r="MAJ4" s="47"/>
      <c r="MAK4" s="47"/>
      <c r="MAL4" s="47"/>
      <c r="MAM4" s="47"/>
      <c r="MAN4" s="47"/>
      <c r="MAO4" s="47"/>
      <c r="MAP4" s="47"/>
      <c r="MAQ4" s="47"/>
      <c r="MAR4" s="47"/>
      <c r="MAS4" s="47"/>
      <c r="MAT4" s="47"/>
      <c r="MAU4" s="47"/>
      <c r="MAV4" s="47"/>
      <c r="MAW4" s="47"/>
      <c r="MAX4" s="47"/>
      <c r="MAY4" s="47"/>
      <c r="MAZ4" s="47"/>
      <c r="MBA4" s="47"/>
      <c r="MBB4" s="47"/>
      <c r="MBC4" s="47"/>
      <c r="MBD4" s="47"/>
      <c r="MBE4" s="47"/>
      <c r="MBF4" s="47"/>
      <c r="MBG4" s="47"/>
      <c r="MBH4" s="47"/>
      <c r="MBI4" s="47"/>
      <c r="MBJ4" s="47"/>
      <c r="MBK4" s="47"/>
      <c r="MBL4" s="47"/>
      <c r="MBM4" s="47"/>
      <c r="MBN4" s="47"/>
      <c r="MBO4" s="47"/>
      <c r="MBP4" s="47"/>
      <c r="MBQ4" s="47"/>
      <c r="MBR4" s="47"/>
      <c r="MBS4" s="47"/>
      <c r="MBT4" s="47"/>
      <c r="MBU4" s="47"/>
      <c r="MBV4" s="47"/>
      <c r="MBW4" s="47"/>
      <c r="MBX4" s="47"/>
      <c r="MBY4" s="47"/>
      <c r="MBZ4" s="47"/>
      <c r="MCA4" s="47"/>
      <c r="MCB4" s="47"/>
      <c r="MCC4" s="47"/>
      <c r="MCD4" s="47"/>
      <c r="MCE4" s="47"/>
      <c r="MCF4" s="47"/>
      <c r="MCG4" s="47"/>
      <c r="MCH4" s="47"/>
      <c r="MCI4" s="47"/>
      <c r="MCJ4" s="47"/>
      <c r="MCK4" s="47"/>
      <c r="MCL4" s="47"/>
      <c r="MCM4" s="47"/>
      <c r="MCN4" s="47"/>
      <c r="MCO4" s="47"/>
      <c r="MCP4" s="47"/>
      <c r="MCQ4" s="47"/>
      <c r="MCR4" s="47"/>
      <c r="MCS4" s="47"/>
      <c r="MCT4" s="47"/>
      <c r="MCU4" s="47"/>
      <c r="MCV4" s="47"/>
      <c r="MCW4" s="47"/>
      <c r="MCX4" s="47"/>
      <c r="MCY4" s="47"/>
      <c r="MCZ4" s="47"/>
      <c r="MDA4" s="47"/>
      <c r="MDB4" s="47"/>
      <c r="MDC4" s="47"/>
      <c r="MDD4" s="47"/>
      <c r="MDE4" s="47"/>
      <c r="MDF4" s="47"/>
      <c r="MDG4" s="47"/>
      <c r="MDH4" s="47"/>
      <c r="MDI4" s="47"/>
      <c r="MDJ4" s="47"/>
      <c r="MDK4" s="47"/>
      <c r="MDL4" s="47"/>
      <c r="MDM4" s="47"/>
      <c r="MDN4" s="47"/>
      <c r="MDO4" s="47"/>
      <c r="MDP4" s="47"/>
      <c r="MDQ4" s="47"/>
      <c r="MDR4" s="47"/>
      <c r="MDS4" s="47"/>
      <c r="MDT4" s="47"/>
      <c r="MDU4" s="47"/>
      <c r="MDV4" s="47"/>
      <c r="MDW4" s="47"/>
      <c r="MDX4" s="47"/>
      <c r="MDY4" s="47"/>
      <c r="MDZ4" s="47"/>
      <c r="MEA4" s="47"/>
      <c r="MEB4" s="47"/>
      <c r="MEC4" s="47"/>
      <c r="MED4" s="47"/>
      <c r="MEE4" s="47"/>
      <c r="MEF4" s="47"/>
      <c r="MEG4" s="47"/>
      <c r="MEH4" s="47"/>
      <c r="MEI4" s="47"/>
      <c r="MEJ4" s="47"/>
      <c r="MEK4" s="47"/>
      <c r="MEL4" s="47"/>
      <c r="MEM4" s="47"/>
      <c r="MEN4" s="47"/>
      <c r="MEO4" s="47"/>
      <c r="MEP4" s="47"/>
      <c r="MEQ4" s="47"/>
      <c r="MER4" s="47"/>
      <c r="MES4" s="47"/>
      <c r="MET4" s="47"/>
      <c r="MEU4" s="47"/>
      <c r="MEV4" s="47"/>
      <c r="MEW4" s="47"/>
      <c r="MEX4" s="47"/>
      <c r="MEY4" s="47"/>
      <c r="MEZ4" s="47"/>
      <c r="MFA4" s="47"/>
      <c r="MFB4" s="47"/>
      <c r="MFC4" s="47"/>
      <c r="MFD4" s="47"/>
      <c r="MFE4" s="47"/>
      <c r="MFF4" s="47"/>
      <c r="MFG4" s="47"/>
      <c r="MFH4" s="47"/>
      <c r="MFI4" s="47"/>
      <c r="MFJ4" s="47"/>
      <c r="MFK4" s="47"/>
      <c r="MFL4" s="47"/>
      <c r="MFM4" s="47"/>
      <c r="MFN4" s="47"/>
      <c r="MFO4" s="47"/>
      <c r="MFP4" s="47"/>
      <c r="MFQ4" s="47"/>
      <c r="MFR4" s="47"/>
      <c r="MFS4" s="47"/>
      <c r="MFT4" s="47"/>
      <c r="MFU4" s="47"/>
      <c r="MFV4" s="47"/>
      <c r="MFW4" s="47"/>
      <c r="MFX4" s="47"/>
      <c r="MFY4" s="47"/>
      <c r="MFZ4" s="47"/>
      <c r="MGA4" s="47"/>
      <c r="MGB4" s="47"/>
      <c r="MGC4" s="47"/>
      <c r="MGD4" s="47"/>
      <c r="MGE4" s="47"/>
      <c r="MGF4" s="47"/>
      <c r="MGG4" s="47"/>
      <c r="MGH4" s="47"/>
      <c r="MGI4" s="47"/>
      <c r="MGJ4" s="47"/>
      <c r="MGK4" s="47"/>
      <c r="MGL4" s="47"/>
      <c r="MGM4" s="47"/>
      <c r="MGN4" s="47"/>
      <c r="MGO4" s="47"/>
      <c r="MGP4" s="47"/>
      <c r="MGQ4" s="47"/>
      <c r="MGR4" s="47"/>
      <c r="MGS4" s="47"/>
      <c r="MGT4" s="47"/>
      <c r="MGU4" s="47"/>
      <c r="MGV4" s="47"/>
      <c r="MGW4" s="47"/>
      <c r="MGX4" s="47"/>
      <c r="MGY4" s="47"/>
      <c r="MGZ4" s="47"/>
      <c r="MHA4" s="47"/>
      <c r="MHB4" s="47"/>
      <c r="MHC4" s="47"/>
      <c r="MHD4" s="47"/>
      <c r="MHE4" s="47"/>
      <c r="MHF4" s="47"/>
      <c r="MHG4" s="47"/>
      <c r="MHH4" s="47"/>
      <c r="MHI4" s="47"/>
      <c r="MHJ4" s="47"/>
      <c r="MHK4" s="47"/>
      <c r="MHL4" s="47"/>
      <c r="MHM4" s="47"/>
      <c r="MHN4" s="47"/>
      <c r="MHO4" s="47"/>
      <c r="MHP4" s="47"/>
      <c r="MHQ4" s="47"/>
      <c r="MHR4" s="47"/>
      <c r="MHS4" s="47"/>
      <c r="MHT4" s="47"/>
      <c r="MHU4" s="47"/>
      <c r="MHV4" s="47"/>
      <c r="MHW4" s="47"/>
      <c r="MHX4" s="47"/>
      <c r="MHY4" s="47"/>
      <c r="MHZ4" s="47"/>
      <c r="MIA4" s="47"/>
      <c r="MIB4" s="47"/>
      <c r="MIC4" s="47"/>
      <c r="MID4" s="47"/>
      <c r="MIE4" s="47"/>
      <c r="MIF4" s="47"/>
      <c r="MIG4" s="47"/>
      <c r="MIH4" s="47"/>
      <c r="MII4" s="47"/>
      <c r="MIJ4" s="47"/>
      <c r="MIK4" s="47"/>
      <c r="MIL4" s="47"/>
      <c r="MIM4" s="47"/>
      <c r="MIN4" s="47"/>
      <c r="MIO4" s="47"/>
      <c r="MIP4" s="47"/>
      <c r="MIQ4" s="47"/>
      <c r="MIR4" s="47"/>
      <c r="MIS4" s="47"/>
      <c r="MIT4" s="47"/>
      <c r="MIU4" s="47"/>
      <c r="MIV4" s="47"/>
      <c r="MIW4" s="47"/>
      <c r="MIX4" s="47"/>
      <c r="MIY4" s="47"/>
      <c r="MIZ4" s="47"/>
      <c r="MJA4" s="47"/>
      <c r="MJB4" s="47"/>
      <c r="MJC4" s="47"/>
      <c r="MJD4" s="47"/>
      <c r="MJE4" s="47"/>
      <c r="MJF4" s="47"/>
      <c r="MJG4" s="47"/>
      <c r="MJH4" s="47"/>
      <c r="MJI4" s="47"/>
      <c r="MJJ4" s="47"/>
      <c r="MJK4" s="47"/>
      <c r="MJL4" s="47"/>
      <c r="MJM4" s="47"/>
      <c r="MJN4" s="47"/>
      <c r="MJO4" s="47"/>
      <c r="MJP4" s="47"/>
      <c r="MJQ4" s="47"/>
      <c r="MJR4" s="47"/>
      <c r="MJS4" s="47"/>
      <c r="MJT4" s="47"/>
      <c r="MJU4" s="47"/>
      <c r="MJV4" s="47"/>
      <c r="MJW4" s="47"/>
      <c r="MJX4" s="47"/>
      <c r="MJY4" s="47"/>
      <c r="MJZ4" s="47"/>
      <c r="MKA4" s="47"/>
      <c r="MKB4" s="47"/>
      <c r="MKC4" s="47"/>
      <c r="MKD4" s="47"/>
      <c r="MKE4" s="47"/>
      <c r="MKF4" s="47"/>
      <c r="MKG4" s="47"/>
      <c r="MKH4" s="47"/>
      <c r="MKI4" s="47"/>
      <c r="MKJ4" s="47"/>
      <c r="MKK4" s="47"/>
      <c r="MKL4" s="47"/>
      <c r="MKM4" s="47"/>
      <c r="MKN4" s="47"/>
      <c r="MKO4" s="47"/>
      <c r="MKP4" s="47"/>
      <c r="MKQ4" s="47"/>
      <c r="MKR4" s="47"/>
      <c r="MKS4" s="47"/>
      <c r="MKT4" s="47"/>
      <c r="MKU4" s="47"/>
      <c r="MKV4" s="47"/>
      <c r="MKW4" s="47"/>
      <c r="MKX4" s="47"/>
      <c r="MKY4" s="47"/>
      <c r="MKZ4" s="47"/>
      <c r="MLA4" s="47"/>
      <c r="MLB4" s="47"/>
      <c r="MLC4" s="47"/>
      <c r="MLD4" s="47"/>
      <c r="MLE4" s="47"/>
      <c r="MLF4" s="47"/>
      <c r="MLG4" s="47"/>
      <c r="MLH4" s="47"/>
      <c r="MLI4" s="47"/>
      <c r="MLJ4" s="47"/>
      <c r="MLK4" s="47"/>
      <c r="MLL4" s="47"/>
      <c r="MLM4" s="47"/>
      <c r="MLN4" s="47"/>
      <c r="MLO4" s="47"/>
      <c r="MLP4" s="47"/>
      <c r="MLQ4" s="47"/>
      <c r="MLR4" s="47"/>
      <c r="MLS4" s="47"/>
      <c r="MLT4" s="47"/>
      <c r="MLU4" s="47"/>
      <c r="MLV4" s="47"/>
      <c r="MLW4" s="47"/>
      <c r="MLX4" s="47"/>
      <c r="MLY4" s="47"/>
      <c r="MLZ4" s="47"/>
      <c r="MMA4" s="47"/>
      <c r="MMB4" s="47"/>
      <c r="MMC4" s="47"/>
      <c r="MMD4" s="47"/>
      <c r="MME4" s="47"/>
      <c r="MMF4" s="47"/>
      <c r="MMG4" s="47"/>
      <c r="MMH4" s="47"/>
      <c r="MMI4" s="47"/>
      <c r="MMJ4" s="47"/>
      <c r="MMK4" s="47"/>
      <c r="MML4" s="47"/>
      <c r="MMM4" s="47"/>
      <c r="MMN4" s="47"/>
      <c r="MMO4" s="47"/>
      <c r="MMP4" s="47"/>
      <c r="MMQ4" s="47"/>
      <c r="MMR4" s="47"/>
      <c r="MMS4" s="47"/>
      <c r="MMT4" s="47"/>
      <c r="MMU4" s="47"/>
      <c r="MMV4" s="47"/>
      <c r="MMW4" s="47"/>
      <c r="MMX4" s="47"/>
      <c r="MMY4" s="47"/>
      <c r="MMZ4" s="47"/>
      <c r="MNA4" s="47"/>
      <c r="MNB4" s="47"/>
      <c r="MNC4" s="47"/>
      <c r="MND4" s="47"/>
      <c r="MNE4" s="47"/>
      <c r="MNF4" s="47"/>
      <c r="MNG4" s="47"/>
      <c r="MNH4" s="47"/>
      <c r="MNI4" s="47"/>
      <c r="MNJ4" s="47"/>
      <c r="MNK4" s="47"/>
      <c r="MNL4" s="47"/>
      <c r="MNM4" s="47"/>
      <c r="MNN4" s="47"/>
      <c r="MNO4" s="47"/>
      <c r="MNP4" s="47"/>
      <c r="MNQ4" s="47"/>
      <c r="MNR4" s="47"/>
      <c r="MNS4" s="47"/>
      <c r="MNT4" s="47"/>
      <c r="MNU4" s="47"/>
      <c r="MNV4" s="47"/>
      <c r="MNW4" s="47"/>
      <c r="MNX4" s="47"/>
      <c r="MNY4" s="47"/>
      <c r="MNZ4" s="47"/>
      <c r="MOA4" s="47"/>
      <c r="MOB4" s="47"/>
      <c r="MOC4" s="47"/>
      <c r="MOD4" s="47"/>
      <c r="MOE4" s="47"/>
      <c r="MOF4" s="47"/>
      <c r="MOG4" s="47"/>
      <c r="MOH4" s="47"/>
      <c r="MOI4" s="47"/>
      <c r="MOJ4" s="47"/>
      <c r="MOK4" s="47"/>
      <c r="MOL4" s="47"/>
      <c r="MOM4" s="47"/>
      <c r="MON4" s="47"/>
      <c r="MOO4" s="47"/>
      <c r="MOP4" s="47"/>
      <c r="MOQ4" s="47"/>
      <c r="MOR4" s="47"/>
      <c r="MOS4" s="47"/>
      <c r="MOT4" s="47"/>
      <c r="MOU4" s="47"/>
      <c r="MOV4" s="47"/>
      <c r="MOW4" s="47"/>
      <c r="MOX4" s="47"/>
      <c r="MOY4" s="47"/>
      <c r="MOZ4" s="47"/>
      <c r="MPA4" s="47"/>
      <c r="MPB4" s="47"/>
      <c r="MPC4" s="47"/>
      <c r="MPD4" s="47"/>
      <c r="MPE4" s="47"/>
      <c r="MPF4" s="47"/>
      <c r="MPG4" s="47"/>
      <c r="MPH4" s="47"/>
      <c r="MPI4" s="47"/>
      <c r="MPJ4" s="47"/>
      <c r="MPK4" s="47"/>
      <c r="MPL4" s="47"/>
      <c r="MPM4" s="47"/>
      <c r="MPN4" s="47"/>
      <c r="MPO4" s="47"/>
      <c r="MPP4" s="47"/>
      <c r="MPQ4" s="47"/>
      <c r="MPR4" s="47"/>
      <c r="MPS4" s="47"/>
      <c r="MPT4" s="47"/>
      <c r="MPU4" s="47"/>
      <c r="MPV4" s="47"/>
      <c r="MPW4" s="47"/>
      <c r="MPX4" s="47"/>
      <c r="MPY4" s="47"/>
      <c r="MPZ4" s="47"/>
      <c r="MQA4" s="47"/>
      <c r="MQB4" s="47"/>
      <c r="MQC4" s="47"/>
      <c r="MQD4" s="47"/>
      <c r="MQE4" s="47"/>
      <c r="MQF4" s="47"/>
      <c r="MQG4" s="47"/>
      <c r="MQH4" s="47"/>
      <c r="MQI4" s="47"/>
      <c r="MQJ4" s="47"/>
      <c r="MQK4" s="47"/>
      <c r="MQL4" s="47"/>
      <c r="MQM4" s="47"/>
      <c r="MQN4" s="47"/>
      <c r="MQO4" s="47"/>
      <c r="MQP4" s="47"/>
      <c r="MQQ4" s="47"/>
      <c r="MQR4" s="47"/>
      <c r="MQS4" s="47"/>
      <c r="MQT4" s="47"/>
      <c r="MQU4" s="47"/>
      <c r="MQV4" s="47"/>
      <c r="MQW4" s="47"/>
      <c r="MQX4" s="47"/>
      <c r="MQY4" s="47"/>
      <c r="MQZ4" s="47"/>
      <c r="MRA4" s="47"/>
      <c r="MRB4" s="47"/>
      <c r="MRC4" s="47"/>
      <c r="MRD4" s="47"/>
      <c r="MRE4" s="47"/>
      <c r="MRF4" s="47"/>
      <c r="MRG4" s="47"/>
      <c r="MRH4" s="47"/>
      <c r="MRI4" s="47"/>
      <c r="MRJ4" s="47"/>
      <c r="MRK4" s="47"/>
      <c r="MRL4" s="47"/>
      <c r="MRM4" s="47"/>
      <c r="MRN4" s="47"/>
      <c r="MRO4" s="47"/>
      <c r="MRP4" s="47"/>
      <c r="MRQ4" s="47"/>
      <c r="MRR4" s="47"/>
      <c r="MRS4" s="47"/>
      <c r="MRT4" s="47"/>
      <c r="MRU4" s="47"/>
      <c r="MRV4" s="47"/>
      <c r="MRW4" s="47"/>
      <c r="MRX4" s="47"/>
      <c r="MRY4" s="47"/>
      <c r="MRZ4" s="47"/>
      <c r="MSA4" s="47"/>
      <c r="MSB4" s="47"/>
      <c r="MSC4" s="47"/>
      <c r="MSD4" s="47"/>
      <c r="MSE4" s="47"/>
      <c r="MSF4" s="47"/>
      <c r="MSG4" s="47"/>
      <c r="MSH4" s="47"/>
      <c r="MSI4" s="47"/>
      <c r="MSJ4" s="47"/>
      <c r="MSK4" s="47"/>
      <c r="MSL4" s="47"/>
      <c r="MSM4" s="47"/>
      <c r="MSN4" s="47"/>
      <c r="MSO4" s="47"/>
      <c r="MSP4" s="47"/>
      <c r="MSQ4" s="47"/>
      <c r="MSR4" s="47"/>
      <c r="MSS4" s="47"/>
      <c r="MST4" s="47"/>
      <c r="MSU4" s="47"/>
      <c r="MSV4" s="47"/>
      <c r="MSW4" s="47"/>
      <c r="MSX4" s="47"/>
      <c r="MSY4" s="47"/>
      <c r="MSZ4" s="47"/>
      <c r="MTA4" s="47"/>
      <c r="MTB4" s="47"/>
      <c r="MTC4" s="47"/>
      <c r="MTD4" s="47"/>
      <c r="MTE4" s="47"/>
      <c r="MTF4" s="47"/>
      <c r="MTG4" s="47"/>
      <c r="MTH4" s="47"/>
      <c r="MTI4" s="47"/>
      <c r="MTJ4" s="47"/>
      <c r="MTK4" s="47"/>
      <c r="MTL4" s="47"/>
      <c r="MTM4" s="47"/>
      <c r="MTN4" s="47"/>
      <c r="MTO4" s="47"/>
      <c r="MTP4" s="47"/>
      <c r="MTQ4" s="47"/>
      <c r="MTR4" s="47"/>
      <c r="MTS4" s="47"/>
      <c r="MTT4" s="47"/>
      <c r="MTU4" s="47"/>
      <c r="MTV4" s="47"/>
      <c r="MTW4" s="47"/>
      <c r="MTX4" s="47"/>
      <c r="MTY4" s="47"/>
      <c r="MTZ4" s="47"/>
      <c r="MUA4" s="47"/>
      <c r="MUB4" s="47"/>
      <c r="MUC4" s="47"/>
      <c r="MUD4" s="47"/>
      <c r="MUE4" s="47"/>
      <c r="MUF4" s="47"/>
      <c r="MUG4" s="47"/>
      <c r="MUH4" s="47"/>
      <c r="MUI4" s="47"/>
      <c r="MUJ4" s="47"/>
      <c r="MUK4" s="47"/>
      <c r="MUL4" s="47"/>
      <c r="MUM4" s="47"/>
      <c r="MUN4" s="47"/>
      <c r="MUO4" s="47"/>
      <c r="MUP4" s="47"/>
      <c r="MUQ4" s="47"/>
      <c r="MUR4" s="47"/>
      <c r="MUS4" s="47"/>
      <c r="MUT4" s="47"/>
      <c r="MUU4" s="47"/>
      <c r="MUV4" s="47"/>
      <c r="MUW4" s="47"/>
      <c r="MUX4" s="47"/>
      <c r="MUY4" s="47"/>
      <c r="MUZ4" s="47"/>
      <c r="MVA4" s="47"/>
      <c r="MVB4" s="47"/>
      <c r="MVC4" s="47"/>
      <c r="MVD4" s="47"/>
      <c r="MVE4" s="47"/>
      <c r="MVF4" s="47"/>
      <c r="MVG4" s="47"/>
      <c r="MVH4" s="47"/>
      <c r="MVI4" s="47"/>
      <c r="MVJ4" s="47"/>
      <c r="MVK4" s="47"/>
      <c r="MVL4" s="47"/>
      <c r="MVM4" s="47"/>
      <c r="MVN4" s="47"/>
      <c r="MVO4" s="47"/>
      <c r="MVP4" s="47"/>
      <c r="MVQ4" s="47"/>
      <c r="MVR4" s="47"/>
      <c r="MVS4" s="47"/>
      <c r="MVT4" s="47"/>
      <c r="MVU4" s="47"/>
      <c r="MVV4" s="47"/>
      <c r="MVW4" s="47"/>
      <c r="MVX4" s="47"/>
      <c r="MVY4" s="47"/>
      <c r="MVZ4" s="47"/>
      <c r="MWA4" s="47"/>
      <c r="MWB4" s="47"/>
      <c r="MWC4" s="47"/>
      <c r="MWD4" s="47"/>
      <c r="MWE4" s="47"/>
      <c r="MWF4" s="47"/>
      <c r="MWG4" s="47"/>
      <c r="MWH4" s="47"/>
      <c r="MWI4" s="47"/>
      <c r="MWJ4" s="47"/>
      <c r="MWK4" s="47"/>
      <c r="MWL4" s="47"/>
      <c r="MWM4" s="47"/>
      <c r="MWN4" s="47"/>
      <c r="MWO4" s="47"/>
      <c r="MWP4" s="47"/>
      <c r="MWQ4" s="47"/>
      <c r="MWR4" s="47"/>
      <c r="MWS4" s="47"/>
      <c r="MWT4" s="47"/>
      <c r="MWU4" s="47"/>
      <c r="MWV4" s="47"/>
      <c r="MWW4" s="47"/>
      <c r="MWX4" s="47"/>
      <c r="MWY4" s="47"/>
      <c r="MWZ4" s="47"/>
      <c r="MXA4" s="47"/>
      <c r="MXB4" s="47"/>
      <c r="MXC4" s="47"/>
      <c r="MXD4" s="47"/>
      <c r="MXE4" s="47"/>
      <c r="MXF4" s="47"/>
      <c r="MXG4" s="47"/>
      <c r="MXH4" s="47"/>
      <c r="MXI4" s="47"/>
      <c r="MXJ4" s="47"/>
      <c r="MXK4" s="47"/>
      <c r="MXL4" s="47"/>
      <c r="MXM4" s="47"/>
      <c r="MXN4" s="47"/>
      <c r="MXO4" s="47"/>
      <c r="MXP4" s="47"/>
      <c r="MXQ4" s="47"/>
      <c r="MXR4" s="47"/>
      <c r="MXS4" s="47"/>
      <c r="MXT4" s="47"/>
      <c r="MXU4" s="47"/>
      <c r="MXV4" s="47"/>
      <c r="MXW4" s="47"/>
      <c r="MXX4" s="47"/>
      <c r="MXY4" s="47"/>
      <c r="MXZ4" s="47"/>
      <c r="MYA4" s="47"/>
      <c r="MYB4" s="47"/>
      <c r="MYC4" s="47"/>
      <c r="MYD4" s="47"/>
      <c r="MYE4" s="47"/>
      <c r="MYF4" s="47"/>
      <c r="MYG4" s="47"/>
      <c r="MYH4" s="47"/>
      <c r="MYI4" s="47"/>
      <c r="MYJ4" s="47"/>
      <c r="MYK4" s="47"/>
      <c r="MYL4" s="47"/>
      <c r="MYM4" s="47"/>
      <c r="MYN4" s="47"/>
      <c r="MYO4" s="47"/>
      <c r="MYP4" s="47"/>
      <c r="MYQ4" s="47"/>
      <c r="MYR4" s="47"/>
      <c r="MYS4" s="47"/>
      <c r="MYT4" s="47"/>
      <c r="MYU4" s="47"/>
      <c r="MYV4" s="47"/>
      <c r="MYW4" s="47"/>
      <c r="MYX4" s="47"/>
      <c r="MYY4" s="47"/>
      <c r="MYZ4" s="47"/>
      <c r="MZA4" s="47"/>
      <c r="MZB4" s="47"/>
      <c r="MZC4" s="47"/>
      <c r="MZD4" s="47"/>
      <c r="MZE4" s="47"/>
      <c r="MZF4" s="47"/>
      <c r="MZG4" s="47"/>
      <c r="MZH4" s="47"/>
      <c r="MZI4" s="47"/>
      <c r="MZJ4" s="47"/>
      <c r="MZK4" s="47"/>
      <c r="MZL4" s="47"/>
      <c r="MZM4" s="47"/>
      <c r="MZN4" s="47"/>
      <c r="MZO4" s="47"/>
      <c r="MZP4" s="47"/>
      <c r="MZQ4" s="47"/>
      <c r="MZR4" s="47"/>
      <c r="MZS4" s="47"/>
      <c r="MZT4" s="47"/>
      <c r="MZU4" s="47"/>
      <c r="MZV4" s="47"/>
      <c r="MZW4" s="47"/>
      <c r="MZX4" s="47"/>
      <c r="MZY4" s="47"/>
      <c r="MZZ4" s="47"/>
      <c r="NAA4" s="47"/>
      <c r="NAB4" s="47"/>
      <c r="NAC4" s="47"/>
      <c r="NAD4" s="47"/>
      <c r="NAE4" s="47"/>
      <c r="NAF4" s="47"/>
      <c r="NAG4" s="47"/>
      <c r="NAH4" s="47"/>
      <c r="NAI4" s="47"/>
      <c r="NAJ4" s="47"/>
      <c r="NAK4" s="47"/>
      <c r="NAL4" s="47"/>
      <c r="NAM4" s="47"/>
      <c r="NAN4" s="47"/>
      <c r="NAO4" s="47"/>
      <c r="NAP4" s="47"/>
      <c r="NAQ4" s="47"/>
      <c r="NAR4" s="47"/>
      <c r="NAS4" s="47"/>
      <c r="NAT4" s="47"/>
      <c r="NAU4" s="47"/>
      <c r="NAV4" s="47"/>
      <c r="NAW4" s="47"/>
      <c r="NAX4" s="47"/>
      <c r="NAY4" s="47"/>
      <c r="NAZ4" s="47"/>
      <c r="NBA4" s="47"/>
      <c r="NBB4" s="47"/>
      <c r="NBC4" s="47"/>
      <c r="NBD4" s="47"/>
      <c r="NBE4" s="47"/>
      <c r="NBF4" s="47"/>
      <c r="NBG4" s="47"/>
      <c r="NBH4" s="47"/>
      <c r="NBI4" s="47"/>
      <c r="NBJ4" s="47"/>
      <c r="NBK4" s="47"/>
      <c r="NBL4" s="47"/>
      <c r="NBM4" s="47"/>
      <c r="NBN4" s="47"/>
      <c r="NBO4" s="47"/>
      <c r="NBP4" s="47"/>
      <c r="NBQ4" s="47"/>
      <c r="NBR4" s="47"/>
      <c r="NBS4" s="47"/>
      <c r="NBT4" s="47"/>
      <c r="NBU4" s="47"/>
      <c r="NBV4" s="47"/>
      <c r="NBW4" s="47"/>
      <c r="NBX4" s="47"/>
      <c r="NBY4" s="47"/>
      <c r="NBZ4" s="47"/>
      <c r="NCA4" s="47"/>
      <c r="NCB4" s="47"/>
      <c r="NCC4" s="47"/>
      <c r="NCD4" s="47"/>
      <c r="NCE4" s="47"/>
      <c r="NCF4" s="47"/>
      <c r="NCG4" s="47"/>
      <c r="NCH4" s="47"/>
      <c r="NCI4" s="47"/>
      <c r="NCJ4" s="47"/>
      <c r="NCK4" s="47"/>
      <c r="NCL4" s="47"/>
      <c r="NCM4" s="47"/>
      <c r="NCN4" s="47"/>
      <c r="NCO4" s="47"/>
      <c r="NCP4" s="47"/>
      <c r="NCQ4" s="47"/>
      <c r="NCR4" s="47"/>
      <c r="NCS4" s="47"/>
      <c r="NCT4" s="47"/>
      <c r="NCU4" s="47"/>
      <c r="NCV4" s="47"/>
      <c r="NCW4" s="47"/>
      <c r="NCX4" s="47"/>
      <c r="NCY4" s="47"/>
      <c r="NCZ4" s="47"/>
      <c r="NDA4" s="47"/>
      <c r="NDB4" s="47"/>
      <c r="NDC4" s="47"/>
      <c r="NDD4" s="47"/>
      <c r="NDE4" s="47"/>
      <c r="NDF4" s="47"/>
      <c r="NDG4" s="47"/>
      <c r="NDH4" s="47"/>
      <c r="NDI4" s="47"/>
      <c r="NDJ4" s="47"/>
      <c r="NDK4" s="47"/>
      <c r="NDL4" s="47"/>
      <c r="NDM4" s="47"/>
      <c r="NDN4" s="47"/>
      <c r="NDO4" s="47"/>
      <c r="NDP4" s="47"/>
      <c r="NDQ4" s="47"/>
      <c r="NDR4" s="47"/>
      <c r="NDS4" s="47"/>
      <c r="NDT4" s="47"/>
      <c r="NDU4" s="47"/>
      <c r="NDV4" s="47"/>
      <c r="NDW4" s="47"/>
      <c r="NDX4" s="47"/>
      <c r="NDY4" s="47"/>
      <c r="NDZ4" s="47"/>
      <c r="NEA4" s="47"/>
      <c r="NEB4" s="47"/>
      <c r="NEC4" s="47"/>
      <c r="NED4" s="47"/>
      <c r="NEE4" s="47"/>
      <c r="NEF4" s="47"/>
      <c r="NEG4" s="47"/>
      <c r="NEH4" s="47"/>
      <c r="NEI4" s="47"/>
      <c r="NEJ4" s="47"/>
      <c r="NEK4" s="47"/>
      <c r="NEL4" s="47"/>
      <c r="NEM4" s="47"/>
      <c r="NEN4" s="47"/>
      <c r="NEO4" s="47"/>
      <c r="NEP4" s="47"/>
      <c r="NEQ4" s="47"/>
      <c r="NER4" s="47"/>
      <c r="NES4" s="47"/>
      <c r="NET4" s="47"/>
      <c r="NEU4" s="47"/>
      <c r="NEV4" s="47"/>
      <c r="NEW4" s="47"/>
      <c r="NEX4" s="47"/>
      <c r="NEY4" s="47"/>
      <c r="NEZ4" s="47"/>
      <c r="NFA4" s="47"/>
      <c r="NFB4" s="47"/>
      <c r="NFC4" s="47"/>
      <c r="NFD4" s="47"/>
      <c r="NFE4" s="47"/>
      <c r="NFF4" s="47"/>
      <c r="NFG4" s="47"/>
      <c r="NFH4" s="47"/>
      <c r="NFI4" s="47"/>
      <c r="NFJ4" s="47"/>
      <c r="NFK4" s="47"/>
      <c r="NFL4" s="47"/>
      <c r="NFM4" s="47"/>
      <c r="NFN4" s="47"/>
      <c r="NFO4" s="47"/>
      <c r="NFP4" s="47"/>
      <c r="NFQ4" s="47"/>
      <c r="NFR4" s="47"/>
      <c r="NFS4" s="47"/>
      <c r="NFT4" s="47"/>
      <c r="NFU4" s="47"/>
      <c r="NFV4" s="47"/>
      <c r="NFW4" s="47"/>
      <c r="NFX4" s="47"/>
      <c r="NFY4" s="47"/>
      <c r="NFZ4" s="47"/>
      <c r="NGA4" s="47"/>
      <c r="NGB4" s="47"/>
      <c r="NGC4" s="47"/>
      <c r="NGD4" s="47"/>
      <c r="NGE4" s="47"/>
      <c r="NGF4" s="47"/>
      <c r="NGG4" s="47"/>
      <c r="NGH4" s="47"/>
      <c r="NGI4" s="47"/>
      <c r="NGJ4" s="47"/>
      <c r="NGK4" s="47"/>
      <c r="NGL4" s="47"/>
      <c r="NGM4" s="47"/>
      <c r="NGN4" s="47"/>
      <c r="NGO4" s="47"/>
      <c r="NGP4" s="47"/>
      <c r="NGQ4" s="47"/>
      <c r="NGR4" s="47"/>
      <c r="NGS4" s="47"/>
      <c r="NGT4" s="47"/>
      <c r="NGU4" s="47"/>
      <c r="NGV4" s="47"/>
      <c r="NGW4" s="47"/>
      <c r="NGX4" s="47"/>
      <c r="NGY4" s="47"/>
      <c r="NGZ4" s="47"/>
      <c r="NHA4" s="47"/>
      <c r="NHB4" s="47"/>
      <c r="NHC4" s="47"/>
      <c r="NHD4" s="47"/>
      <c r="NHE4" s="47"/>
      <c r="NHF4" s="47"/>
      <c r="NHG4" s="47"/>
      <c r="NHH4" s="47"/>
      <c r="NHI4" s="47"/>
      <c r="NHJ4" s="47"/>
      <c r="NHK4" s="47"/>
      <c r="NHL4" s="47"/>
      <c r="NHM4" s="47"/>
      <c r="NHN4" s="47"/>
      <c r="NHO4" s="47"/>
      <c r="NHP4" s="47"/>
      <c r="NHQ4" s="47"/>
      <c r="NHR4" s="47"/>
      <c r="NHS4" s="47"/>
      <c r="NHT4" s="47"/>
      <c r="NHU4" s="47"/>
      <c r="NHV4" s="47"/>
      <c r="NHW4" s="47"/>
      <c r="NHX4" s="47"/>
      <c r="NHY4" s="47"/>
      <c r="NHZ4" s="47"/>
      <c r="NIA4" s="47"/>
      <c r="NIB4" s="47"/>
      <c r="NIC4" s="47"/>
      <c r="NID4" s="47"/>
      <c r="NIE4" s="47"/>
      <c r="NIF4" s="47"/>
      <c r="NIG4" s="47"/>
      <c r="NIH4" s="47"/>
      <c r="NII4" s="47"/>
      <c r="NIJ4" s="47"/>
      <c r="NIK4" s="47"/>
      <c r="NIL4" s="47"/>
      <c r="NIM4" s="47"/>
      <c r="NIN4" s="47"/>
      <c r="NIO4" s="47"/>
      <c r="NIP4" s="47"/>
      <c r="NIQ4" s="47"/>
      <c r="NIR4" s="47"/>
      <c r="NIS4" s="47"/>
      <c r="NIT4" s="47"/>
      <c r="NIU4" s="47"/>
      <c r="NIV4" s="47"/>
      <c r="NIW4" s="47"/>
      <c r="NIX4" s="47"/>
      <c r="NIY4" s="47"/>
      <c r="NIZ4" s="47"/>
      <c r="NJA4" s="47"/>
      <c r="NJB4" s="47"/>
      <c r="NJC4" s="47"/>
      <c r="NJD4" s="47"/>
      <c r="NJE4" s="47"/>
      <c r="NJF4" s="47"/>
      <c r="NJG4" s="47"/>
      <c r="NJH4" s="47"/>
      <c r="NJI4" s="47"/>
      <c r="NJJ4" s="47"/>
      <c r="NJK4" s="47"/>
      <c r="NJL4" s="47"/>
      <c r="NJM4" s="47"/>
      <c r="NJN4" s="47"/>
      <c r="NJO4" s="47"/>
      <c r="NJP4" s="47"/>
      <c r="NJQ4" s="47"/>
      <c r="NJR4" s="47"/>
      <c r="NJS4" s="47"/>
      <c r="NJT4" s="47"/>
      <c r="NJU4" s="47"/>
      <c r="NJV4" s="47"/>
      <c r="NJW4" s="47"/>
      <c r="NJX4" s="47"/>
      <c r="NJY4" s="47"/>
      <c r="NJZ4" s="47"/>
      <c r="NKA4" s="47"/>
      <c r="NKB4" s="47"/>
      <c r="NKC4" s="47"/>
      <c r="NKD4" s="47"/>
      <c r="NKE4" s="47"/>
      <c r="NKF4" s="47"/>
      <c r="NKG4" s="47"/>
      <c r="NKH4" s="47"/>
      <c r="NKI4" s="47"/>
      <c r="NKJ4" s="47"/>
      <c r="NKK4" s="47"/>
      <c r="NKL4" s="47"/>
      <c r="NKM4" s="47"/>
      <c r="NKN4" s="47"/>
      <c r="NKO4" s="47"/>
      <c r="NKP4" s="47"/>
      <c r="NKQ4" s="47"/>
      <c r="NKR4" s="47"/>
      <c r="NKS4" s="47"/>
      <c r="NKT4" s="47"/>
      <c r="NKU4" s="47"/>
      <c r="NKV4" s="47"/>
      <c r="NKW4" s="47"/>
      <c r="NKX4" s="47"/>
      <c r="NKY4" s="47"/>
      <c r="NKZ4" s="47"/>
      <c r="NLA4" s="47"/>
      <c r="NLB4" s="47"/>
      <c r="NLC4" s="47"/>
      <c r="NLD4" s="47"/>
      <c r="NLE4" s="47"/>
      <c r="NLF4" s="47"/>
      <c r="NLG4" s="47"/>
      <c r="NLH4" s="47"/>
      <c r="NLI4" s="47"/>
      <c r="NLJ4" s="47"/>
      <c r="NLK4" s="47"/>
      <c r="NLL4" s="47"/>
      <c r="NLM4" s="47"/>
      <c r="NLN4" s="47"/>
      <c r="NLO4" s="47"/>
      <c r="NLP4" s="47"/>
      <c r="NLQ4" s="47"/>
      <c r="NLR4" s="47"/>
      <c r="NLS4" s="47"/>
      <c r="NLT4" s="47"/>
      <c r="NLU4" s="47"/>
      <c r="NLV4" s="47"/>
      <c r="NLW4" s="47"/>
      <c r="NLX4" s="47"/>
      <c r="NLY4" s="47"/>
      <c r="NLZ4" s="47"/>
      <c r="NMA4" s="47"/>
      <c r="NMB4" s="47"/>
      <c r="NMC4" s="47"/>
      <c r="NMD4" s="47"/>
      <c r="NME4" s="47"/>
      <c r="NMF4" s="47"/>
      <c r="NMG4" s="47"/>
      <c r="NMH4" s="47"/>
      <c r="NMI4" s="47"/>
      <c r="NMJ4" s="47"/>
      <c r="NMK4" s="47"/>
      <c r="NML4" s="47"/>
      <c r="NMM4" s="47"/>
      <c r="NMN4" s="47"/>
      <c r="NMO4" s="47"/>
      <c r="NMP4" s="47"/>
      <c r="NMQ4" s="47"/>
      <c r="NMR4" s="47"/>
      <c r="NMS4" s="47"/>
      <c r="NMT4" s="47"/>
      <c r="NMU4" s="47"/>
      <c r="NMV4" s="47"/>
      <c r="NMW4" s="47"/>
      <c r="NMX4" s="47"/>
      <c r="NMY4" s="47"/>
      <c r="NMZ4" s="47"/>
      <c r="NNA4" s="47"/>
      <c r="NNB4" s="47"/>
      <c r="NNC4" s="47"/>
      <c r="NND4" s="47"/>
      <c r="NNE4" s="47"/>
      <c r="NNF4" s="47"/>
      <c r="NNG4" s="47"/>
      <c r="NNH4" s="47"/>
      <c r="NNI4" s="47"/>
      <c r="NNJ4" s="47"/>
      <c r="NNK4" s="47"/>
      <c r="NNL4" s="47"/>
      <c r="NNM4" s="47"/>
      <c r="NNN4" s="47"/>
      <c r="NNO4" s="47"/>
      <c r="NNP4" s="47"/>
      <c r="NNQ4" s="47"/>
      <c r="NNR4" s="47"/>
      <c r="NNS4" s="47"/>
      <c r="NNT4" s="47"/>
      <c r="NNU4" s="47"/>
      <c r="NNV4" s="47"/>
      <c r="NNW4" s="47"/>
      <c r="NNX4" s="47"/>
      <c r="NNY4" s="47"/>
      <c r="NNZ4" s="47"/>
      <c r="NOA4" s="47"/>
      <c r="NOB4" s="47"/>
      <c r="NOC4" s="47"/>
      <c r="NOD4" s="47"/>
      <c r="NOE4" s="47"/>
      <c r="NOF4" s="47"/>
      <c r="NOG4" s="47"/>
      <c r="NOH4" s="47"/>
      <c r="NOI4" s="47"/>
      <c r="NOJ4" s="47"/>
      <c r="NOK4" s="47"/>
      <c r="NOL4" s="47"/>
      <c r="NOM4" s="47"/>
      <c r="NON4" s="47"/>
      <c r="NOO4" s="47"/>
      <c r="NOP4" s="47"/>
      <c r="NOQ4" s="47"/>
      <c r="NOR4" s="47"/>
      <c r="NOS4" s="47"/>
      <c r="NOT4" s="47"/>
      <c r="NOU4" s="47"/>
      <c r="NOV4" s="47"/>
      <c r="NOW4" s="47"/>
      <c r="NOX4" s="47"/>
      <c r="NOY4" s="47"/>
      <c r="NOZ4" s="47"/>
      <c r="NPA4" s="47"/>
      <c r="NPB4" s="47"/>
      <c r="NPC4" s="47"/>
      <c r="NPD4" s="47"/>
      <c r="NPE4" s="47"/>
      <c r="NPF4" s="47"/>
      <c r="NPG4" s="47"/>
      <c r="NPH4" s="47"/>
      <c r="NPI4" s="47"/>
      <c r="NPJ4" s="47"/>
      <c r="NPK4" s="47"/>
      <c r="NPL4" s="47"/>
      <c r="NPM4" s="47"/>
      <c r="NPN4" s="47"/>
      <c r="NPO4" s="47"/>
      <c r="NPP4" s="47"/>
      <c r="NPQ4" s="47"/>
      <c r="NPR4" s="47"/>
      <c r="NPS4" s="47"/>
      <c r="NPT4" s="47"/>
      <c r="NPU4" s="47"/>
      <c r="NPV4" s="47"/>
      <c r="NPW4" s="47"/>
      <c r="NPX4" s="47"/>
      <c r="NPY4" s="47"/>
      <c r="NPZ4" s="47"/>
      <c r="NQA4" s="47"/>
      <c r="NQB4" s="47"/>
      <c r="NQC4" s="47"/>
      <c r="NQD4" s="47"/>
      <c r="NQE4" s="47"/>
      <c r="NQF4" s="47"/>
      <c r="NQG4" s="47"/>
      <c r="NQH4" s="47"/>
      <c r="NQI4" s="47"/>
      <c r="NQJ4" s="47"/>
      <c r="NQK4" s="47"/>
      <c r="NQL4" s="47"/>
      <c r="NQM4" s="47"/>
      <c r="NQN4" s="47"/>
      <c r="NQO4" s="47"/>
      <c r="NQP4" s="47"/>
      <c r="NQQ4" s="47"/>
      <c r="NQR4" s="47"/>
      <c r="NQS4" s="47"/>
      <c r="NQT4" s="47"/>
      <c r="NQU4" s="47"/>
      <c r="NQV4" s="47"/>
      <c r="NQW4" s="47"/>
      <c r="NQX4" s="47"/>
      <c r="NQY4" s="47"/>
      <c r="NQZ4" s="47"/>
      <c r="NRA4" s="47"/>
      <c r="NRB4" s="47"/>
      <c r="NRC4" s="47"/>
      <c r="NRD4" s="47"/>
      <c r="NRE4" s="47"/>
      <c r="NRF4" s="47"/>
      <c r="NRG4" s="47"/>
      <c r="NRH4" s="47"/>
      <c r="NRI4" s="47"/>
      <c r="NRJ4" s="47"/>
      <c r="NRK4" s="47"/>
      <c r="NRL4" s="47"/>
      <c r="NRM4" s="47"/>
      <c r="NRN4" s="47"/>
      <c r="NRO4" s="47"/>
      <c r="NRP4" s="47"/>
      <c r="NRQ4" s="47"/>
      <c r="NRR4" s="47"/>
      <c r="NRS4" s="47"/>
      <c r="NRT4" s="47"/>
      <c r="NRU4" s="47"/>
      <c r="NRV4" s="47"/>
      <c r="NRW4" s="47"/>
      <c r="NRX4" s="47"/>
      <c r="NRY4" s="47"/>
      <c r="NRZ4" s="47"/>
      <c r="NSA4" s="47"/>
      <c r="NSB4" s="47"/>
      <c r="NSC4" s="47"/>
      <c r="NSD4" s="47"/>
      <c r="NSE4" s="47"/>
      <c r="NSF4" s="47"/>
      <c r="NSG4" s="47"/>
      <c r="NSH4" s="47"/>
      <c r="NSI4" s="47"/>
      <c r="NSJ4" s="47"/>
      <c r="NSK4" s="47"/>
      <c r="NSL4" s="47"/>
      <c r="NSM4" s="47"/>
      <c r="NSN4" s="47"/>
      <c r="NSO4" s="47"/>
      <c r="NSP4" s="47"/>
      <c r="NSQ4" s="47"/>
      <c r="NSR4" s="47"/>
      <c r="NSS4" s="47"/>
      <c r="NST4" s="47"/>
      <c r="NSU4" s="47"/>
      <c r="NSV4" s="47"/>
      <c r="NSW4" s="47"/>
      <c r="NSX4" s="47"/>
      <c r="NSY4" s="47"/>
      <c r="NSZ4" s="47"/>
      <c r="NTA4" s="47"/>
      <c r="NTB4" s="47"/>
      <c r="NTC4" s="47"/>
      <c r="NTD4" s="47"/>
      <c r="NTE4" s="47"/>
      <c r="NTF4" s="47"/>
      <c r="NTG4" s="47"/>
      <c r="NTH4" s="47"/>
      <c r="NTI4" s="47"/>
      <c r="NTJ4" s="47"/>
      <c r="NTK4" s="47"/>
      <c r="NTL4" s="47"/>
      <c r="NTM4" s="47"/>
      <c r="NTN4" s="47"/>
      <c r="NTO4" s="47"/>
      <c r="NTP4" s="47"/>
      <c r="NTQ4" s="47"/>
      <c r="NTR4" s="47"/>
      <c r="NTS4" s="47"/>
      <c r="NTT4" s="47"/>
      <c r="NTU4" s="47"/>
      <c r="NTV4" s="47"/>
      <c r="NTW4" s="47"/>
      <c r="NTX4" s="47"/>
      <c r="NTY4" s="47"/>
      <c r="NTZ4" s="47"/>
      <c r="NUA4" s="47"/>
      <c r="NUB4" s="47"/>
      <c r="NUC4" s="47"/>
      <c r="NUD4" s="47"/>
      <c r="NUE4" s="47"/>
      <c r="NUF4" s="47"/>
      <c r="NUG4" s="47"/>
      <c r="NUH4" s="47"/>
      <c r="NUI4" s="47"/>
      <c r="NUJ4" s="47"/>
      <c r="NUK4" s="47"/>
      <c r="NUL4" s="47"/>
      <c r="NUM4" s="47"/>
      <c r="NUN4" s="47"/>
      <c r="NUO4" s="47"/>
      <c r="NUP4" s="47"/>
      <c r="NUQ4" s="47"/>
      <c r="NUR4" s="47"/>
      <c r="NUS4" s="47"/>
      <c r="NUT4" s="47"/>
      <c r="NUU4" s="47"/>
      <c r="NUV4" s="47"/>
      <c r="NUW4" s="47"/>
      <c r="NUX4" s="47"/>
      <c r="NUY4" s="47"/>
      <c r="NUZ4" s="47"/>
      <c r="NVA4" s="47"/>
      <c r="NVB4" s="47"/>
      <c r="NVC4" s="47"/>
      <c r="NVD4" s="47"/>
      <c r="NVE4" s="47"/>
      <c r="NVF4" s="47"/>
      <c r="NVG4" s="47"/>
      <c r="NVH4" s="47"/>
      <c r="NVI4" s="47"/>
      <c r="NVJ4" s="47"/>
      <c r="NVK4" s="47"/>
      <c r="NVL4" s="47"/>
      <c r="NVM4" s="47"/>
      <c r="NVN4" s="47"/>
      <c r="NVO4" s="47"/>
      <c r="NVP4" s="47"/>
      <c r="NVQ4" s="47"/>
      <c r="NVR4" s="47"/>
      <c r="NVS4" s="47"/>
      <c r="NVT4" s="47"/>
      <c r="NVU4" s="47"/>
      <c r="NVV4" s="47"/>
      <c r="NVW4" s="47"/>
      <c r="NVX4" s="47"/>
      <c r="NVY4" s="47"/>
      <c r="NVZ4" s="47"/>
      <c r="NWA4" s="47"/>
      <c r="NWB4" s="47"/>
      <c r="NWC4" s="47"/>
      <c r="NWD4" s="47"/>
      <c r="NWE4" s="47"/>
      <c r="NWF4" s="47"/>
      <c r="NWG4" s="47"/>
      <c r="NWH4" s="47"/>
      <c r="NWI4" s="47"/>
      <c r="NWJ4" s="47"/>
      <c r="NWK4" s="47"/>
      <c r="NWL4" s="47"/>
      <c r="NWM4" s="47"/>
      <c r="NWN4" s="47"/>
      <c r="NWO4" s="47"/>
      <c r="NWP4" s="47"/>
      <c r="NWQ4" s="47"/>
      <c r="NWR4" s="47"/>
      <c r="NWS4" s="47"/>
      <c r="NWT4" s="47"/>
      <c r="NWU4" s="47"/>
      <c r="NWV4" s="47"/>
      <c r="NWW4" s="47"/>
      <c r="NWX4" s="47"/>
      <c r="NWY4" s="47"/>
      <c r="NWZ4" s="47"/>
      <c r="NXA4" s="47"/>
      <c r="NXB4" s="47"/>
      <c r="NXC4" s="47"/>
      <c r="NXD4" s="47"/>
      <c r="NXE4" s="47"/>
      <c r="NXF4" s="47"/>
      <c r="NXG4" s="47"/>
      <c r="NXH4" s="47"/>
      <c r="NXI4" s="47"/>
      <c r="NXJ4" s="47"/>
      <c r="NXK4" s="47"/>
      <c r="NXL4" s="47"/>
      <c r="NXM4" s="47"/>
      <c r="NXN4" s="47"/>
      <c r="NXO4" s="47"/>
      <c r="NXP4" s="47"/>
      <c r="NXQ4" s="47"/>
      <c r="NXR4" s="47"/>
      <c r="NXS4" s="47"/>
      <c r="NXT4" s="47"/>
      <c r="NXU4" s="47"/>
      <c r="NXV4" s="47"/>
      <c r="NXW4" s="47"/>
      <c r="NXX4" s="47"/>
      <c r="NXY4" s="47"/>
      <c r="NXZ4" s="47"/>
      <c r="NYA4" s="47"/>
      <c r="NYB4" s="47"/>
      <c r="NYC4" s="47"/>
      <c r="NYD4" s="47"/>
      <c r="NYE4" s="47"/>
      <c r="NYF4" s="47"/>
      <c r="NYG4" s="47"/>
      <c r="NYH4" s="47"/>
      <c r="NYI4" s="47"/>
      <c r="NYJ4" s="47"/>
      <c r="NYK4" s="47"/>
      <c r="NYL4" s="47"/>
      <c r="NYM4" s="47"/>
      <c r="NYN4" s="47"/>
      <c r="NYO4" s="47"/>
      <c r="NYP4" s="47"/>
      <c r="NYQ4" s="47"/>
      <c r="NYR4" s="47"/>
      <c r="NYS4" s="47"/>
      <c r="NYT4" s="47"/>
      <c r="NYU4" s="47"/>
      <c r="NYV4" s="47"/>
      <c r="NYW4" s="47"/>
      <c r="NYX4" s="47"/>
      <c r="NYY4" s="47"/>
      <c r="NYZ4" s="47"/>
      <c r="NZA4" s="47"/>
      <c r="NZB4" s="47"/>
      <c r="NZC4" s="47"/>
      <c r="NZD4" s="47"/>
      <c r="NZE4" s="47"/>
      <c r="NZF4" s="47"/>
      <c r="NZG4" s="47"/>
      <c r="NZH4" s="47"/>
      <c r="NZI4" s="47"/>
      <c r="NZJ4" s="47"/>
      <c r="NZK4" s="47"/>
      <c r="NZL4" s="47"/>
      <c r="NZM4" s="47"/>
      <c r="NZN4" s="47"/>
      <c r="NZO4" s="47"/>
      <c r="NZP4" s="47"/>
      <c r="NZQ4" s="47"/>
      <c r="NZR4" s="47"/>
      <c r="NZS4" s="47"/>
      <c r="NZT4" s="47"/>
      <c r="NZU4" s="47"/>
      <c r="NZV4" s="47"/>
      <c r="NZW4" s="47"/>
      <c r="NZX4" s="47"/>
      <c r="NZY4" s="47"/>
      <c r="NZZ4" s="47"/>
      <c r="OAA4" s="47"/>
      <c r="OAB4" s="47"/>
      <c r="OAC4" s="47"/>
      <c r="OAD4" s="47"/>
      <c r="OAE4" s="47"/>
      <c r="OAF4" s="47"/>
      <c r="OAG4" s="47"/>
      <c r="OAH4" s="47"/>
      <c r="OAI4" s="47"/>
      <c r="OAJ4" s="47"/>
      <c r="OAK4" s="47"/>
      <c r="OAL4" s="47"/>
      <c r="OAM4" s="47"/>
      <c r="OAN4" s="47"/>
      <c r="OAO4" s="47"/>
      <c r="OAP4" s="47"/>
      <c r="OAQ4" s="47"/>
      <c r="OAR4" s="47"/>
      <c r="OAS4" s="47"/>
      <c r="OAT4" s="47"/>
      <c r="OAU4" s="47"/>
      <c r="OAV4" s="47"/>
      <c r="OAW4" s="47"/>
      <c r="OAX4" s="47"/>
      <c r="OAY4" s="47"/>
      <c r="OAZ4" s="47"/>
      <c r="OBA4" s="47"/>
      <c r="OBB4" s="47"/>
      <c r="OBC4" s="47"/>
      <c r="OBD4" s="47"/>
      <c r="OBE4" s="47"/>
      <c r="OBF4" s="47"/>
      <c r="OBG4" s="47"/>
      <c r="OBH4" s="47"/>
      <c r="OBI4" s="47"/>
      <c r="OBJ4" s="47"/>
      <c r="OBK4" s="47"/>
      <c r="OBL4" s="47"/>
      <c r="OBM4" s="47"/>
      <c r="OBN4" s="47"/>
      <c r="OBO4" s="47"/>
      <c r="OBP4" s="47"/>
      <c r="OBQ4" s="47"/>
      <c r="OBR4" s="47"/>
      <c r="OBS4" s="47"/>
      <c r="OBT4" s="47"/>
      <c r="OBU4" s="47"/>
      <c r="OBV4" s="47"/>
      <c r="OBW4" s="47"/>
      <c r="OBX4" s="47"/>
      <c r="OBY4" s="47"/>
      <c r="OBZ4" s="47"/>
      <c r="OCA4" s="47"/>
      <c r="OCB4" s="47"/>
      <c r="OCC4" s="47"/>
      <c r="OCD4" s="47"/>
      <c r="OCE4" s="47"/>
      <c r="OCF4" s="47"/>
      <c r="OCG4" s="47"/>
      <c r="OCH4" s="47"/>
      <c r="OCI4" s="47"/>
      <c r="OCJ4" s="47"/>
      <c r="OCK4" s="47"/>
      <c r="OCL4" s="47"/>
      <c r="OCM4" s="47"/>
      <c r="OCN4" s="47"/>
      <c r="OCO4" s="47"/>
      <c r="OCP4" s="47"/>
      <c r="OCQ4" s="47"/>
      <c r="OCR4" s="47"/>
      <c r="OCS4" s="47"/>
      <c r="OCT4" s="47"/>
      <c r="OCU4" s="47"/>
      <c r="OCV4" s="47"/>
      <c r="OCW4" s="47"/>
      <c r="OCX4" s="47"/>
      <c r="OCY4" s="47"/>
      <c r="OCZ4" s="47"/>
      <c r="ODA4" s="47"/>
      <c r="ODB4" s="47"/>
      <c r="ODC4" s="47"/>
      <c r="ODD4" s="47"/>
      <c r="ODE4" s="47"/>
      <c r="ODF4" s="47"/>
      <c r="ODG4" s="47"/>
      <c r="ODH4" s="47"/>
      <c r="ODI4" s="47"/>
      <c r="ODJ4" s="47"/>
      <c r="ODK4" s="47"/>
      <c r="ODL4" s="47"/>
      <c r="ODM4" s="47"/>
      <c r="ODN4" s="47"/>
      <c r="ODO4" s="47"/>
      <c r="ODP4" s="47"/>
      <c r="ODQ4" s="47"/>
      <c r="ODR4" s="47"/>
      <c r="ODS4" s="47"/>
      <c r="ODT4" s="47"/>
      <c r="ODU4" s="47"/>
      <c r="ODV4" s="47"/>
      <c r="ODW4" s="47"/>
      <c r="ODX4" s="47"/>
      <c r="ODY4" s="47"/>
      <c r="ODZ4" s="47"/>
      <c r="OEA4" s="47"/>
      <c r="OEB4" s="47"/>
      <c r="OEC4" s="47"/>
      <c r="OED4" s="47"/>
      <c r="OEE4" s="47"/>
      <c r="OEF4" s="47"/>
      <c r="OEG4" s="47"/>
      <c r="OEH4" s="47"/>
      <c r="OEI4" s="47"/>
      <c r="OEJ4" s="47"/>
      <c r="OEK4" s="47"/>
      <c r="OEL4" s="47"/>
      <c r="OEM4" s="47"/>
      <c r="OEN4" s="47"/>
      <c r="OEO4" s="47"/>
      <c r="OEP4" s="47"/>
      <c r="OEQ4" s="47"/>
      <c r="OER4" s="47"/>
      <c r="OES4" s="47"/>
      <c r="OET4" s="47"/>
      <c r="OEU4" s="47"/>
      <c r="OEV4" s="47"/>
      <c r="OEW4" s="47"/>
      <c r="OEX4" s="47"/>
      <c r="OEY4" s="47"/>
      <c r="OEZ4" s="47"/>
      <c r="OFA4" s="47"/>
      <c r="OFB4" s="47"/>
      <c r="OFC4" s="47"/>
      <c r="OFD4" s="47"/>
      <c r="OFE4" s="47"/>
      <c r="OFF4" s="47"/>
      <c r="OFG4" s="47"/>
      <c r="OFH4" s="47"/>
      <c r="OFI4" s="47"/>
      <c r="OFJ4" s="47"/>
      <c r="OFK4" s="47"/>
      <c r="OFL4" s="47"/>
      <c r="OFM4" s="47"/>
      <c r="OFN4" s="47"/>
      <c r="OFO4" s="47"/>
      <c r="OFP4" s="47"/>
      <c r="OFQ4" s="47"/>
      <c r="OFR4" s="47"/>
      <c r="OFS4" s="47"/>
      <c r="OFT4" s="47"/>
      <c r="OFU4" s="47"/>
      <c r="OFV4" s="47"/>
      <c r="OFW4" s="47"/>
      <c r="OFX4" s="47"/>
      <c r="OFY4" s="47"/>
      <c r="OFZ4" s="47"/>
      <c r="OGA4" s="47"/>
      <c r="OGB4" s="47"/>
      <c r="OGC4" s="47"/>
      <c r="OGD4" s="47"/>
      <c r="OGE4" s="47"/>
      <c r="OGF4" s="47"/>
      <c r="OGG4" s="47"/>
      <c r="OGH4" s="47"/>
      <c r="OGI4" s="47"/>
      <c r="OGJ4" s="47"/>
      <c r="OGK4" s="47"/>
      <c r="OGL4" s="47"/>
      <c r="OGM4" s="47"/>
      <c r="OGN4" s="47"/>
      <c r="OGO4" s="47"/>
      <c r="OGP4" s="47"/>
      <c r="OGQ4" s="47"/>
      <c r="OGR4" s="47"/>
      <c r="OGS4" s="47"/>
      <c r="OGT4" s="47"/>
      <c r="OGU4" s="47"/>
      <c r="OGV4" s="47"/>
      <c r="OGW4" s="47"/>
      <c r="OGX4" s="47"/>
      <c r="OGY4" s="47"/>
      <c r="OGZ4" s="47"/>
      <c r="OHA4" s="47"/>
      <c r="OHB4" s="47"/>
      <c r="OHC4" s="47"/>
      <c r="OHD4" s="47"/>
      <c r="OHE4" s="47"/>
      <c r="OHF4" s="47"/>
      <c r="OHG4" s="47"/>
      <c r="OHH4" s="47"/>
      <c r="OHI4" s="47"/>
      <c r="OHJ4" s="47"/>
      <c r="OHK4" s="47"/>
      <c r="OHL4" s="47"/>
      <c r="OHM4" s="47"/>
      <c r="OHN4" s="47"/>
      <c r="OHO4" s="47"/>
      <c r="OHP4" s="47"/>
      <c r="OHQ4" s="47"/>
      <c r="OHR4" s="47"/>
      <c r="OHS4" s="47"/>
      <c r="OHT4" s="47"/>
      <c r="OHU4" s="47"/>
      <c r="OHV4" s="47"/>
      <c r="OHW4" s="47"/>
      <c r="OHX4" s="47"/>
      <c r="OHY4" s="47"/>
      <c r="OHZ4" s="47"/>
      <c r="OIA4" s="47"/>
      <c r="OIB4" s="47"/>
      <c r="OIC4" s="47"/>
      <c r="OID4" s="47"/>
      <c r="OIE4" s="47"/>
      <c r="OIF4" s="47"/>
      <c r="OIG4" s="47"/>
      <c r="OIH4" s="47"/>
      <c r="OII4" s="47"/>
      <c r="OIJ4" s="47"/>
      <c r="OIK4" s="47"/>
      <c r="OIL4" s="47"/>
      <c r="OIM4" s="47"/>
      <c r="OIN4" s="47"/>
      <c r="OIO4" s="47"/>
      <c r="OIP4" s="47"/>
      <c r="OIQ4" s="47"/>
      <c r="OIR4" s="47"/>
      <c r="OIS4" s="47"/>
      <c r="OIT4" s="47"/>
      <c r="OIU4" s="47"/>
      <c r="OIV4" s="47"/>
      <c r="OIW4" s="47"/>
      <c r="OIX4" s="47"/>
      <c r="OIY4" s="47"/>
      <c r="OIZ4" s="47"/>
      <c r="OJA4" s="47"/>
      <c r="OJB4" s="47"/>
      <c r="OJC4" s="47"/>
      <c r="OJD4" s="47"/>
      <c r="OJE4" s="47"/>
      <c r="OJF4" s="47"/>
      <c r="OJG4" s="47"/>
      <c r="OJH4" s="47"/>
      <c r="OJI4" s="47"/>
      <c r="OJJ4" s="47"/>
      <c r="OJK4" s="47"/>
      <c r="OJL4" s="47"/>
      <c r="OJM4" s="47"/>
      <c r="OJN4" s="47"/>
      <c r="OJO4" s="47"/>
      <c r="OJP4" s="47"/>
      <c r="OJQ4" s="47"/>
      <c r="OJR4" s="47"/>
      <c r="OJS4" s="47"/>
      <c r="OJT4" s="47"/>
      <c r="OJU4" s="47"/>
      <c r="OJV4" s="47"/>
      <c r="OJW4" s="47"/>
      <c r="OJX4" s="47"/>
      <c r="OJY4" s="47"/>
      <c r="OJZ4" s="47"/>
      <c r="OKA4" s="47"/>
      <c r="OKB4" s="47"/>
      <c r="OKC4" s="47"/>
      <c r="OKD4" s="47"/>
      <c r="OKE4" s="47"/>
      <c r="OKF4" s="47"/>
      <c r="OKG4" s="47"/>
      <c r="OKH4" s="47"/>
      <c r="OKI4" s="47"/>
      <c r="OKJ4" s="47"/>
      <c r="OKK4" s="47"/>
      <c r="OKL4" s="47"/>
      <c r="OKM4" s="47"/>
      <c r="OKN4" s="47"/>
      <c r="OKO4" s="47"/>
      <c r="OKP4" s="47"/>
      <c r="OKQ4" s="47"/>
      <c r="OKR4" s="47"/>
      <c r="OKS4" s="47"/>
      <c r="OKT4" s="47"/>
      <c r="OKU4" s="47"/>
      <c r="OKV4" s="47"/>
      <c r="OKW4" s="47"/>
      <c r="OKX4" s="47"/>
      <c r="OKY4" s="47"/>
      <c r="OKZ4" s="47"/>
      <c r="OLA4" s="47"/>
      <c r="OLB4" s="47"/>
      <c r="OLC4" s="47"/>
      <c r="OLD4" s="47"/>
      <c r="OLE4" s="47"/>
      <c r="OLF4" s="47"/>
      <c r="OLG4" s="47"/>
      <c r="OLH4" s="47"/>
      <c r="OLI4" s="47"/>
      <c r="OLJ4" s="47"/>
      <c r="OLK4" s="47"/>
      <c r="OLL4" s="47"/>
      <c r="OLM4" s="47"/>
      <c r="OLN4" s="47"/>
      <c r="OLO4" s="47"/>
      <c r="OLP4" s="47"/>
      <c r="OLQ4" s="47"/>
      <c r="OLR4" s="47"/>
      <c r="OLS4" s="47"/>
      <c r="OLT4" s="47"/>
      <c r="OLU4" s="47"/>
      <c r="OLV4" s="47"/>
      <c r="OLW4" s="47"/>
      <c r="OLX4" s="47"/>
      <c r="OLY4" s="47"/>
      <c r="OLZ4" s="47"/>
      <c r="OMA4" s="47"/>
      <c r="OMB4" s="47"/>
      <c r="OMC4" s="47"/>
      <c r="OMD4" s="47"/>
      <c r="OME4" s="47"/>
      <c r="OMF4" s="47"/>
      <c r="OMG4" s="47"/>
      <c r="OMH4" s="47"/>
      <c r="OMI4" s="47"/>
      <c r="OMJ4" s="47"/>
      <c r="OMK4" s="47"/>
      <c r="OML4" s="47"/>
      <c r="OMM4" s="47"/>
      <c r="OMN4" s="47"/>
      <c r="OMO4" s="47"/>
      <c r="OMP4" s="47"/>
      <c r="OMQ4" s="47"/>
      <c r="OMR4" s="47"/>
      <c r="OMS4" s="47"/>
      <c r="OMT4" s="47"/>
      <c r="OMU4" s="47"/>
      <c r="OMV4" s="47"/>
      <c r="OMW4" s="47"/>
      <c r="OMX4" s="47"/>
      <c r="OMY4" s="47"/>
      <c r="OMZ4" s="47"/>
      <c r="ONA4" s="47"/>
      <c r="ONB4" s="47"/>
      <c r="ONC4" s="47"/>
      <c r="OND4" s="47"/>
      <c r="ONE4" s="47"/>
      <c r="ONF4" s="47"/>
      <c r="ONG4" s="47"/>
      <c r="ONH4" s="47"/>
      <c r="ONI4" s="47"/>
      <c r="ONJ4" s="47"/>
      <c r="ONK4" s="47"/>
      <c r="ONL4" s="47"/>
      <c r="ONM4" s="47"/>
      <c r="ONN4" s="47"/>
      <c r="ONO4" s="47"/>
      <c r="ONP4" s="47"/>
      <c r="ONQ4" s="47"/>
      <c r="ONR4" s="47"/>
      <c r="ONS4" s="47"/>
      <c r="ONT4" s="47"/>
      <c r="ONU4" s="47"/>
      <c r="ONV4" s="47"/>
      <c r="ONW4" s="47"/>
      <c r="ONX4" s="47"/>
      <c r="ONY4" s="47"/>
      <c r="ONZ4" s="47"/>
      <c r="OOA4" s="47"/>
      <c r="OOB4" s="47"/>
      <c r="OOC4" s="47"/>
      <c r="OOD4" s="47"/>
      <c r="OOE4" s="47"/>
      <c r="OOF4" s="47"/>
      <c r="OOG4" s="47"/>
      <c r="OOH4" s="47"/>
      <c r="OOI4" s="47"/>
      <c r="OOJ4" s="47"/>
      <c r="OOK4" s="47"/>
      <c r="OOL4" s="47"/>
      <c r="OOM4" s="47"/>
      <c r="OON4" s="47"/>
      <c r="OOO4" s="47"/>
      <c r="OOP4" s="47"/>
      <c r="OOQ4" s="47"/>
      <c r="OOR4" s="47"/>
      <c r="OOS4" s="47"/>
      <c r="OOT4" s="47"/>
      <c r="OOU4" s="47"/>
      <c r="OOV4" s="47"/>
      <c r="OOW4" s="47"/>
      <c r="OOX4" s="47"/>
      <c r="OOY4" s="47"/>
      <c r="OOZ4" s="47"/>
      <c r="OPA4" s="47"/>
      <c r="OPB4" s="47"/>
      <c r="OPC4" s="47"/>
      <c r="OPD4" s="47"/>
      <c r="OPE4" s="47"/>
      <c r="OPF4" s="47"/>
      <c r="OPG4" s="47"/>
      <c r="OPH4" s="47"/>
      <c r="OPI4" s="47"/>
      <c r="OPJ4" s="47"/>
      <c r="OPK4" s="47"/>
      <c r="OPL4" s="47"/>
      <c r="OPM4" s="47"/>
      <c r="OPN4" s="47"/>
      <c r="OPO4" s="47"/>
      <c r="OPP4" s="47"/>
      <c r="OPQ4" s="47"/>
      <c r="OPR4" s="47"/>
      <c r="OPS4" s="47"/>
      <c r="OPT4" s="47"/>
      <c r="OPU4" s="47"/>
      <c r="OPV4" s="47"/>
      <c r="OPW4" s="47"/>
      <c r="OPX4" s="47"/>
      <c r="OPY4" s="47"/>
      <c r="OPZ4" s="47"/>
      <c r="OQA4" s="47"/>
      <c r="OQB4" s="47"/>
      <c r="OQC4" s="47"/>
      <c r="OQD4" s="47"/>
      <c r="OQE4" s="47"/>
      <c r="OQF4" s="47"/>
      <c r="OQG4" s="47"/>
      <c r="OQH4" s="47"/>
      <c r="OQI4" s="47"/>
      <c r="OQJ4" s="47"/>
      <c r="OQK4" s="47"/>
      <c r="OQL4" s="47"/>
      <c r="OQM4" s="47"/>
      <c r="OQN4" s="47"/>
      <c r="OQO4" s="47"/>
      <c r="OQP4" s="47"/>
      <c r="OQQ4" s="47"/>
      <c r="OQR4" s="47"/>
      <c r="OQS4" s="47"/>
      <c r="OQT4" s="47"/>
      <c r="OQU4" s="47"/>
      <c r="OQV4" s="47"/>
      <c r="OQW4" s="47"/>
      <c r="OQX4" s="47"/>
      <c r="OQY4" s="47"/>
      <c r="OQZ4" s="47"/>
      <c r="ORA4" s="47"/>
      <c r="ORB4" s="47"/>
      <c r="ORC4" s="47"/>
      <c r="ORD4" s="47"/>
      <c r="ORE4" s="47"/>
      <c r="ORF4" s="47"/>
      <c r="ORG4" s="47"/>
      <c r="ORH4" s="47"/>
      <c r="ORI4" s="47"/>
      <c r="ORJ4" s="47"/>
      <c r="ORK4" s="47"/>
      <c r="ORL4" s="47"/>
      <c r="ORM4" s="47"/>
      <c r="ORN4" s="47"/>
      <c r="ORO4" s="47"/>
      <c r="ORP4" s="47"/>
      <c r="ORQ4" s="47"/>
      <c r="ORR4" s="47"/>
      <c r="ORS4" s="47"/>
      <c r="ORT4" s="47"/>
      <c r="ORU4" s="47"/>
      <c r="ORV4" s="47"/>
      <c r="ORW4" s="47"/>
      <c r="ORX4" s="47"/>
      <c r="ORY4" s="47"/>
      <c r="ORZ4" s="47"/>
      <c r="OSA4" s="47"/>
      <c r="OSB4" s="47"/>
      <c r="OSC4" s="47"/>
      <c r="OSD4" s="47"/>
      <c r="OSE4" s="47"/>
      <c r="OSF4" s="47"/>
      <c r="OSG4" s="47"/>
      <c r="OSH4" s="47"/>
      <c r="OSI4" s="47"/>
      <c r="OSJ4" s="47"/>
      <c r="OSK4" s="47"/>
      <c r="OSL4" s="47"/>
      <c r="OSM4" s="47"/>
      <c r="OSN4" s="47"/>
      <c r="OSO4" s="47"/>
      <c r="OSP4" s="47"/>
      <c r="OSQ4" s="47"/>
      <c r="OSR4" s="47"/>
      <c r="OSS4" s="47"/>
      <c r="OST4" s="47"/>
      <c r="OSU4" s="47"/>
      <c r="OSV4" s="47"/>
      <c r="OSW4" s="47"/>
      <c r="OSX4" s="47"/>
      <c r="OSY4" s="47"/>
      <c r="OSZ4" s="47"/>
      <c r="OTA4" s="47"/>
      <c r="OTB4" s="47"/>
      <c r="OTC4" s="47"/>
      <c r="OTD4" s="47"/>
      <c r="OTE4" s="47"/>
      <c r="OTF4" s="47"/>
      <c r="OTG4" s="47"/>
      <c r="OTH4" s="47"/>
      <c r="OTI4" s="47"/>
      <c r="OTJ4" s="47"/>
      <c r="OTK4" s="47"/>
      <c r="OTL4" s="47"/>
      <c r="OTM4" s="47"/>
      <c r="OTN4" s="47"/>
      <c r="OTO4" s="47"/>
      <c r="OTP4" s="47"/>
      <c r="OTQ4" s="47"/>
      <c r="OTR4" s="47"/>
      <c r="OTS4" s="47"/>
      <c r="OTT4" s="47"/>
      <c r="OTU4" s="47"/>
      <c r="OTV4" s="47"/>
      <c r="OTW4" s="47"/>
      <c r="OTX4" s="47"/>
      <c r="OTY4" s="47"/>
      <c r="OTZ4" s="47"/>
      <c r="OUA4" s="47"/>
      <c r="OUB4" s="47"/>
      <c r="OUC4" s="47"/>
      <c r="OUD4" s="47"/>
      <c r="OUE4" s="47"/>
      <c r="OUF4" s="47"/>
      <c r="OUG4" s="47"/>
      <c r="OUH4" s="47"/>
      <c r="OUI4" s="47"/>
      <c r="OUJ4" s="47"/>
      <c r="OUK4" s="47"/>
      <c r="OUL4" s="47"/>
      <c r="OUM4" s="47"/>
      <c r="OUN4" s="47"/>
      <c r="OUO4" s="47"/>
      <c r="OUP4" s="47"/>
      <c r="OUQ4" s="47"/>
      <c r="OUR4" s="47"/>
      <c r="OUS4" s="47"/>
      <c r="OUT4" s="47"/>
      <c r="OUU4" s="47"/>
      <c r="OUV4" s="47"/>
      <c r="OUW4" s="47"/>
      <c r="OUX4" s="47"/>
      <c r="OUY4" s="47"/>
      <c r="OUZ4" s="47"/>
      <c r="OVA4" s="47"/>
      <c r="OVB4" s="47"/>
      <c r="OVC4" s="47"/>
      <c r="OVD4" s="47"/>
      <c r="OVE4" s="47"/>
      <c r="OVF4" s="47"/>
      <c r="OVG4" s="47"/>
      <c r="OVH4" s="47"/>
      <c r="OVI4" s="47"/>
      <c r="OVJ4" s="47"/>
      <c r="OVK4" s="47"/>
      <c r="OVL4" s="47"/>
      <c r="OVM4" s="47"/>
      <c r="OVN4" s="47"/>
      <c r="OVO4" s="47"/>
      <c r="OVP4" s="47"/>
      <c r="OVQ4" s="47"/>
      <c r="OVR4" s="47"/>
      <c r="OVS4" s="47"/>
      <c r="OVT4" s="47"/>
      <c r="OVU4" s="47"/>
      <c r="OVV4" s="47"/>
      <c r="OVW4" s="47"/>
      <c r="OVX4" s="47"/>
      <c r="OVY4" s="47"/>
      <c r="OVZ4" s="47"/>
      <c r="OWA4" s="47"/>
      <c r="OWB4" s="47"/>
      <c r="OWC4" s="47"/>
      <c r="OWD4" s="47"/>
      <c r="OWE4" s="47"/>
      <c r="OWF4" s="47"/>
      <c r="OWG4" s="47"/>
      <c r="OWH4" s="47"/>
      <c r="OWI4" s="47"/>
      <c r="OWJ4" s="47"/>
      <c r="OWK4" s="47"/>
      <c r="OWL4" s="47"/>
      <c r="OWM4" s="47"/>
      <c r="OWN4" s="47"/>
      <c r="OWO4" s="47"/>
      <c r="OWP4" s="47"/>
      <c r="OWQ4" s="47"/>
      <c r="OWR4" s="47"/>
      <c r="OWS4" s="47"/>
      <c r="OWT4" s="47"/>
      <c r="OWU4" s="47"/>
      <c r="OWV4" s="47"/>
      <c r="OWW4" s="47"/>
      <c r="OWX4" s="47"/>
      <c r="OWY4" s="47"/>
      <c r="OWZ4" s="47"/>
      <c r="OXA4" s="47"/>
      <c r="OXB4" s="47"/>
      <c r="OXC4" s="47"/>
      <c r="OXD4" s="47"/>
      <c r="OXE4" s="47"/>
      <c r="OXF4" s="47"/>
      <c r="OXG4" s="47"/>
      <c r="OXH4" s="47"/>
      <c r="OXI4" s="47"/>
      <c r="OXJ4" s="47"/>
      <c r="OXK4" s="47"/>
      <c r="OXL4" s="47"/>
      <c r="OXM4" s="47"/>
      <c r="OXN4" s="47"/>
      <c r="OXO4" s="47"/>
      <c r="OXP4" s="47"/>
      <c r="OXQ4" s="47"/>
      <c r="OXR4" s="47"/>
      <c r="OXS4" s="47"/>
      <c r="OXT4" s="47"/>
      <c r="OXU4" s="47"/>
      <c r="OXV4" s="47"/>
      <c r="OXW4" s="47"/>
      <c r="OXX4" s="47"/>
      <c r="OXY4" s="47"/>
      <c r="OXZ4" s="47"/>
      <c r="OYA4" s="47"/>
      <c r="OYB4" s="47"/>
      <c r="OYC4" s="47"/>
      <c r="OYD4" s="47"/>
      <c r="OYE4" s="47"/>
      <c r="OYF4" s="47"/>
      <c r="OYG4" s="47"/>
      <c r="OYH4" s="47"/>
      <c r="OYI4" s="47"/>
      <c r="OYJ4" s="47"/>
      <c r="OYK4" s="47"/>
      <c r="OYL4" s="47"/>
      <c r="OYM4" s="47"/>
      <c r="OYN4" s="47"/>
      <c r="OYO4" s="47"/>
      <c r="OYP4" s="47"/>
      <c r="OYQ4" s="47"/>
      <c r="OYR4" s="47"/>
      <c r="OYS4" s="47"/>
      <c r="OYT4" s="47"/>
      <c r="OYU4" s="47"/>
      <c r="OYV4" s="47"/>
      <c r="OYW4" s="47"/>
      <c r="OYX4" s="47"/>
      <c r="OYY4" s="47"/>
      <c r="OYZ4" s="47"/>
      <c r="OZA4" s="47"/>
      <c r="OZB4" s="47"/>
      <c r="OZC4" s="47"/>
      <c r="OZD4" s="47"/>
      <c r="OZE4" s="47"/>
      <c r="OZF4" s="47"/>
      <c r="OZG4" s="47"/>
      <c r="OZH4" s="47"/>
      <c r="OZI4" s="47"/>
      <c r="OZJ4" s="47"/>
      <c r="OZK4" s="47"/>
      <c r="OZL4" s="47"/>
      <c r="OZM4" s="47"/>
      <c r="OZN4" s="47"/>
      <c r="OZO4" s="47"/>
      <c r="OZP4" s="47"/>
      <c r="OZQ4" s="47"/>
      <c r="OZR4" s="47"/>
      <c r="OZS4" s="47"/>
      <c r="OZT4" s="47"/>
      <c r="OZU4" s="47"/>
      <c r="OZV4" s="47"/>
      <c r="OZW4" s="47"/>
      <c r="OZX4" s="47"/>
      <c r="OZY4" s="47"/>
      <c r="OZZ4" s="47"/>
      <c r="PAA4" s="47"/>
      <c r="PAB4" s="47"/>
      <c r="PAC4" s="47"/>
      <c r="PAD4" s="47"/>
      <c r="PAE4" s="47"/>
      <c r="PAF4" s="47"/>
      <c r="PAG4" s="47"/>
      <c r="PAH4" s="47"/>
      <c r="PAI4" s="47"/>
      <c r="PAJ4" s="47"/>
      <c r="PAK4" s="47"/>
      <c r="PAL4" s="47"/>
      <c r="PAM4" s="47"/>
      <c r="PAN4" s="47"/>
      <c r="PAO4" s="47"/>
      <c r="PAP4" s="47"/>
      <c r="PAQ4" s="47"/>
      <c r="PAR4" s="47"/>
      <c r="PAS4" s="47"/>
      <c r="PAT4" s="47"/>
      <c r="PAU4" s="47"/>
      <c r="PAV4" s="47"/>
      <c r="PAW4" s="47"/>
      <c r="PAX4" s="47"/>
      <c r="PAY4" s="47"/>
      <c r="PAZ4" s="47"/>
      <c r="PBA4" s="47"/>
      <c r="PBB4" s="47"/>
      <c r="PBC4" s="47"/>
      <c r="PBD4" s="47"/>
      <c r="PBE4" s="47"/>
      <c r="PBF4" s="47"/>
      <c r="PBG4" s="47"/>
      <c r="PBH4" s="47"/>
      <c r="PBI4" s="47"/>
      <c r="PBJ4" s="47"/>
      <c r="PBK4" s="47"/>
      <c r="PBL4" s="47"/>
      <c r="PBM4" s="47"/>
      <c r="PBN4" s="47"/>
      <c r="PBO4" s="47"/>
      <c r="PBP4" s="47"/>
      <c r="PBQ4" s="47"/>
      <c r="PBR4" s="47"/>
      <c r="PBS4" s="47"/>
      <c r="PBT4" s="47"/>
      <c r="PBU4" s="47"/>
      <c r="PBV4" s="47"/>
      <c r="PBW4" s="47"/>
      <c r="PBX4" s="47"/>
      <c r="PBY4" s="47"/>
      <c r="PBZ4" s="47"/>
      <c r="PCA4" s="47"/>
      <c r="PCB4" s="47"/>
      <c r="PCC4" s="47"/>
      <c r="PCD4" s="47"/>
      <c r="PCE4" s="47"/>
      <c r="PCF4" s="47"/>
      <c r="PCG4" s="47"/>
      <c r="PCH4" s="47"/>
      <c r="PCI4" s="47"/>
      <c r="PCJ4" s="47"/>
      <c r="PCK4" s="47"/>
      <c r="PCL4" s="47"/>
      <c r="PCM4" s="47"/>
      <c r="PCN4" s="47"/>
      <c r="PCO4" s="47"/>
      <c r="PCP4" s="47"/>
      <c r="PCQ4" s="47"/>
      <c r="PCR4" s="47"/>
      <c r="PCS4" s="47"/>
      <c r="PCT4" s="47"/>
      <c r="PCU4" s="47"/>
      <c r="PCV4" s="47"/>
      <c r="PCW4" s="47"/>
      <c r="PCX4" s="47"/>
      <c r="PCY4" s="47"/>
      <c r="PCZ4" s="47"/>
      <c r="PDA4" s="47"/>
      <c r="PDB4" s="47"/>
      <c r="PDC4" s="47"/>
      <c r="PDD4" s="47"/>
      <c r="PDE4" s="47"/>
      <c r="PDF4" s="47"/>
      <c r="PDG4" s="47"/>
      <c r="PDH4" s="47"/>
      <c r="PDI4" s="47"/>
      <c r="PDJ4" s="47"/>
      <c r="PDK4" s="47"/>
      <c r="PDL4" s="47"/>
      <c r="PDM4" s="47"/>
      <c r="PDN4" s="47"/>
      <c r="PDO4" s="47"/>
      <c r="PDP4" s="47"/>
      <c r="PDQ4" s="47"/>
      <c r="PDR4" s="47"/>
      <c r="PDS4" s="47"/>
      <c r="PDT4" s="47"/>
      <c r="PDU4" s="47"/>
      <c r="PDV4" s="47"/>
      <c r="PDW4" s="47"/>
      <c r="PDX4" s="47"/>
      <c r="PDY4" s="47"/>
      <c r="PDZ4" s="47"/>
      <c r="PEA4" s="47"/>
      <c r="PEB4" s="47"/>
      <c r="PEC4" s="47"/>
      <c r="PED4" s="47"/>
      <c r="PEE4" s="47"/>
      <c r="PEF4" s="47"/>
      <c r="PEG4" s="47"/>
      <c r="PEH4" s="47"/>
      <c r="PEI4" s="47"/>
      <c r="PEJ4" s="47"/>
      <c r="PEK4" s="47"/>
      <c r="PEL4" s="47"/>
      <c r="PEM4" s="47"/>
      <c r="PEN4" s="47"/>
      <c r="PEO4" s="47"/>
      <c r="PEP4" s="47"/>
      <c r="PEQ4" s="47"/>
      <c r="PER4" s="47"/>
      <c r="PES4" s="47"/>
      <c r="PET4" s="47"/>
      <c r="PEU4" s="47"/>
      <c r="PEV4" s="47"/>
      <c r="PEW4" s="47"/>
      <c r="PEX4" s="47"/>
      <c r="PEY4" s="47"/>
      <c r="PEZ4" s="47"/>
      <c r="PFA4" s="47"/>
      <c r="PFB4" s="47"/>
      <c r="PFC4" s="47"/>
      <c r="PFD4" s="47"/>
      <c r="PFE4" s="47"/>
      <c r="PFF4" s="47"/>
      <c r="PFG4" s="47"/>
      <c r="PFH4" s="47"/>
      <c r="PFI4" s="47"/>
      <c r="PFJ4" s="47"/>
      <c r="PFK4" s="47"/>
      <c r="PFL4" s="47"/>
      <c r="PFM4" s="47"/>
      <c r="PFN4" s="47"/>
      <c r="PFO4" s="47"/>
      <c r="PFP4" s="47"/>
      <c r="PFQ4" s="47"/>
      <c r="PFR4" s="47"/>
      <c r="PFS4" s="47"/>
      <c r="PFT4" s="47"/>
      <c r="PFU4" s="47"/>
      <c r="PFV4" s="47"/>
      <c r="PFW4" s="47"/>
      <c r="PFX4" s="47"/>
      <c r="PFY4" s="47"/>
      <c r="PFZ4" s="47"/>
      <c r="PGA4" s="47"/>
      <c r="PGB4" s="47"/>
      <c r="PGC4" s="47"/>
      <c r="PGD4" s="47"/>
      <c r="PGE4" s="47"/>
      <c r="PGF4" s="47"/>
      <c r="PGG4" s="47"/>
      <c r="PGH4" s="47"/>
      <c r="PGI4" s="47"/>
      <c r="PGJ4" s="47"/>
      <c r="PGK4" s="47"/>
      <c r="PGL4" s="47"/>
      <c r="PGM4" s="47"/>
      <c r="PGN4" s="47"/>
      <c r="PGO4" s="47"/>
      <c r="PGP4" s="47"/>
      <c r="PGQ4" s="47"/>
      <c r="PGR4" s="47"/>
      <c r="PGS4" s="47"/>
      <c r="PGT4" s="47"/>
      <c r="PGU4" s="47"/>
      <c r="PGV4" s="47"/>
      <c r="PGW4" s="47"/>
      <c r="PGX4" s="47"/>
      <c r="PGY4" s="47"/>
      <c r="PGZ4" s="47"/>
      <c r="PHA4" s="47"/>
      <c r="PHB4" s="47"/>
      <c r="PHC4" s="47"/>
      <c r="PHD4" s="47"/>
      <c r="PHE4" s="47"/>
      <c r="PHF4" s="47"/>
      <c r="PHG4" s="47"/>
      <c r="PHH4" s="47"/>
      <c r="PHI4" s="47"/>
      <c r="PHJ4" s="47"/>
      <c r="PHK4" s="47"/>
      <c r="PHL4" s="47"/>
      <c r="PHM4" s="47"/>
      <c r="PHN4" s="47"/>
      <c r="PHO4" s="47"/>
      <c r="PHP4" s="47"/>
      <c r="PHQ4" s="47"/>
      <c r="PHR4" s="47"/>
      <c r="PHS4" s="47"/>
      <c r="PHT4" s="47"/>
      <c r="PHU4" s="47"/>
      <c r="PHV4" s="47"/>
      <c r="PHW4" s="47"/>
      <c r="PHX4" s="47"/>
      <c r="PHY4" s="47"/>
      <c r="PHZ4" s="47"/>
      <c r="PIA4" s="47"/>
      <c r="PIB4" s="47"/>
      <c r="PIC4" s="47"/>
      <c r="PID4" s="47"/>
      <c r="PIE4" s="47"/>
      <c r="PIF4" s="47"/>
      <c r="PIG4" s="47"/>
      <c r="PIH4" s="47"/>
      <c r="PII4" s="47"/>
      <c r="PIJ4" s="47"/>
      <c r="PIK4" s="47"/>
      <c r="PIL4" s="47"/>
      <c r="PIM4" s="47"/>
      <c r="PIN4" s="47"/>
      <c r="PIO4" s="47"/>
      <c r="PIP4" s="47"/>
      <c r="PIQ4" s="47"/>
      <c r="PIR4" s="47"/>
      <c r="PIS4" s="47"/>
      <c r="PIT4" s="47"/>
      <c r="PIU4" s="47"/>
      <c r="PIV4" s="47"/>
      <c r="PIW4" s="47"/>
      <c r="PIX4" s="47"/>
      <c r="PIY4" s="47"/>
      <c r="PIZ4" s="47"/>
      <c r="PJA4" s="47"/>
      <c r="PJB4" s="47"/>
      <c r="PJC4" s="47"/>
      <c r="PJD4" s="47"/>
      <c r="PJE4" s="47"/>
      <c r="PJF4" s="47"/>
      <c r="PJG4" s="47"/>
      <c r="PJH4" s="47"/>
      <c r="PJI4" s="47"/>
      <c r="PJJ4" s="47"/>
      <c r="PJK4" s="47"/>
      <c r="PJL4" s="47"/>
      <c r="PJM4" s="47"/>
      <c r="PJN4" s="47"/>
      <c r="PJO4" s="47"/>
      <c r="PJP4" s="47"/>
      <c r="PJQ4" s="47"/>
      <c r="PJR4" s="47"/>
      <c r="PJS4" s="47"/>
      <c r="PJT4" s="47"/>
      <c r="PJU4" s="47"/>
      <c r="PJV4" s="47"/>
      <c r="PJW4" s="47"/>
      <c r="PJX4" s="47"/>
      <c r="PJY4" s="47"/>
      <c r="PJZ4" s="47"/>
      <c r="PKA4" s="47"/>
      <c r="PKB4" s="47"/>
      <c r="PKC4" s="47"/>
      <c r="PKD4" s="47"/>
      <c r="PKE4" s="47"/>
      <c r="PKF4" s="47"/>
      <c r="PKG4" s="47"/>
      <c r="PKH4" s="47"/>
      <c r="PKI4" s="47"/>
      <c r="PKJ4" s="47"/>
      <c r="PKK4" s="47"/>
      <c r="PKL4" s="47"/>
      <c r="PKM4" s="47"/>
      <c r="PKN4" s="47"/>
      <c r="PKO4" s="47"/>
      <c r="PKP4" s="47"/>
      <c r="PKQ4" s="47"/>
      <c r="PKR4" s="47"/>
      <c r="PKS4" s="47"/>
      <c r="PKT4" s="47"/>
      <c r="PKU4" s="47"/>
      <c r="PKV4" s="47"/>
      <c r="PKW4" s="47"/>
      <c r="PKX4" s="47"/>
      <c r="PKY4" s="47"/>
      <c r="PKZ4" s="47"/>
      <c r="PLA4" s="47"/>
      <c r="PLB4" s="47"/>
      <c r="PLC4" s="47"/>
      <c r="PLD4" s="47"/>
      <c r="PLE4" s="47"/>
      <c r="PLF4" s="47"/>
      <c r="PLG4" s="47"/>
      <c r="PLH4" s="47"/>
      <c r="PLI4" s="47"/>
      <c r="PLJ4" s="47"/>
      <c r="PLK4" s="47"/>
      <c r="PLL4" s="47"/>
      <c r="PLM4" s="47"/>
      <c r="PLN4" s="47"/>
      <c r="PLO4" s="47"/>
      <c r="PLP4" s="47"/>
      <c r="PLQ4" s="47"/>
      <c r="PLR4" s="47"/>
      <c r="PLS4" s="47"/>
      <c r="PLT4" s="47"/>
      <c r="PLU4" s="47"/>
      <c r="PLV4" s="47"/>
      <c r="PLW4" s="47"/>
      <c r="PLX4" s="47"/>
      <c r="PLY4" s="47"/>
      <c r="PLZ4" s="47"/>
      <c r="PMA4" s="47"/>
      <c r="PMB4" s="47"/>
      <c r="PMC4" s="47"/>
      <c r="PMD4" s="47"/>
      <c r="PME4" s="47"/>
      <c r="PMF4" s="47"/>
      <c r="PMG4" s="47"/>
      <c r="PMH4" s="47"/>
      <c r="PMI4" s="47"/>
      <c r="PMJ4" s="47"/>
      <c r="PMK4" s="47"/>
      <c r="PML4" s="47"/>
      <c r="PMM4" s="47"/>
      <c r="PMN4" s="47"/>
      <c r="PMO4" s="47"/>
      <c r="PMP4" s="47"/>
      <c r="PMQ4" s="47"/>
      <c r="PMR4" s="47"/>
      <c r="PMS4" s="47"/>
      <c r="PMT4" s="47"/>
      <c r="PMU4" s="47"/>
      <c r="PMV4" s="47"/>
      <c r="PMW4" s="47"/>
      <c r="PMX4" s="47"/>
      <c r="PMY4" s="47"/>
      <c r="PMZ4" s="47"/>
      <c r="PNA4" s="47"/>
      <c r="PNB4" s="47"/>
      <c r="PNC4" s="47"/>
      <c r="PND4" s="47"/>
      <c r="PNE4" s="47"/>
      <c r="PNF4" s="47"/>
      <c r="PNG4" s="47"/>
      <c r="PNH4" s="47"/>
      <c r="PNI4" s="47"/>
      <c r="PNJ4" s="47"/>
      <c r="PNK4" s="47"/>
      <c r="PNL4" s="47"/>
      <c r="PNM4" s="47"/>
      <c r="PNN4" s="47"/>
      <c r="PNO4" s="47"/>
      <c r="PNP4" s="47"/>
      <c r="PNQ4" s="47"/>
      <c r="PNR4" s="47"/>
      <c r="PNS4" s="47"/>
      <c r="PNT4" s="47"/>
      <c r="PNU4" s="47"/>
      <c r="PNV4" s="47"/>
      <c r="PNW4" s="47"/>
      <c r="PNX4" s="47"/>
      <c r="PNY4" s="47"/>
      <c r="PNZ4" s="47"/>
      <c r="POA4" s="47"/>
      <c r="POB4" s="47"/>
      <c r="POC4" s="47"/>
      <c r="POD4" s="47"/>
      <c r="POE4" s="47"/>
      <c r="POF4" s="47"/>
      <c r="POG4" s="47"/>
      <c r="POH4" s="47"/>
      <c r="POI4" s="47"/>
      <c r="POJ4" s="47"/>
      <c r="POK4" s="47"/>
      <c r="POL4" s="47"/>
      <c r="POM4" s="47"/>
      <c r="PON4" s="47"/>
      <c r="POO4" s="47"/>
      <c r="POP4" s="47"/>
      <c r="POQ4" s="47"/>
      <c r="POR4" s="47"/>
      <c r="POS4" s="47"/>
      <c r="POT4" s="47"/>
      <c r="POU4" s="47"/>
      <c r="POV4" s="47"/>
      <c r="POW4" s="47"/>
      <c r="POX4" s="47"/>
      <c r="POY4" s="47"/>
      <c r="POZ4" s="47"/>
      <c r="PPA4" s="47"/>
      <c r="PPB4" s="47"/>
      <c r="PPC4" s="47"/>
      <c r="PPD4" s="47"/>
      <c r="PPE4" s="47"/>
      <c r="PPF4" s="47"/>
      <c r="PPG4" s="47"/>
      <c r="PPH4" s="47"/>
      <c r="PPI4" s="47"/>
      <c r="PPJ4" s="47"/>
      <c r="PPK4" s="47"/>
      <c r="PPL4" s="47"/>
      <c r="PPM4" s="47"/>
      <c r="PPN4" s="47"/>
      <c r="PPO4" s="47"/>
      <c r="PPP4" s="47"/>
      <c r="PPQ4" s="47"/>
      <c r="PPR4" s="47"/>
      <c r="PPS4" s="47"/>
      <c r="PPT4" s="47"/>
      <c r="PPU4" s="47"/>
      <c r="PPV4" s="47"/>
      <c r="PPW4" s="47"/>
      <c r="PPX4" s="47"/>
      <c r="PPY4" s="47"/>
      <c r="PPZ4" s="47"/>
      <c r="PQA4" s="47"/>
      <c r="PQB4" s="47"/>
      <c r="PQC4" s="47"/>
      <c r="PQD4" s="47"/>
      <c r="PQE4" s="47"/>
      <c r="PQF4" s="47"/>
      <c r="PQG4" s="47"/>
      <c r="PQH4" s="47"/>
      <c r="PQI4" s="47"/>
      <c r="PQJ4" s="47"/>
      <c r="PQK4" s="47"/>
      <c r="PQL4" s="47"/>
      <c r="PQM4" s="47"/>
      <c r="PQN4" s="47"/>
      <c r="PQO4" s="47"/>
      <c r="PQP4" s="47"/>
      <c r="PQQ4" s="47"/>
      <c r="PQR4" s="47"/>
      <c r="PQS4" s="47"/>
      <c r="PQT4" s="47"/>
      <c r="PQU4" s="47"/>
      <c r="PQV4" s="47"/>
      <c r="PQW4" s="47"/>
      <c r="PQX4" s="47"/>
      <c r="PQY4" s="47"/>
      <c r="PQZ4" s="47"/>
      <c r="PRA4" s="47"/>
      <c r="PRB4" s="47"/>
      <c r="PRC4" s="47"/>
      <c r="PRD4" s="47"/>
      <c r="PRE4" s="47"/>
      <c r="PRF4" s="47"/>
      <c r="PRG4" s="47"/>
      <c r="PRH4" s="47"/>
      <c r="PRI4" s="47"/>
      <c r="PRJ4" s="47"/>
      <c r="PRK4" s="47"/>
      <c r="PRL4" s="47"/>
      <c r="PRM4" s="47"/>
      <c r="PRN4" s="47"/>
      <c r="PRO4" s="47"/>
      <c r="PRP4" s="47"/>
      <c r="PRQ4" s="47"/>
      <c r="PRR4" s="47"/>
      <c r="PRS4" s="47"/>
      <c r="PRT4" s="47"/>
      <c r="PRU4" s="47"/>
      <c r="PRV4" s="47"/>
      <c r="PRW4" s="47"/>
      <c r="PRX4" s="47"/>
      <c r="PRY4" s="47"/>
      <c r="PRZ4" s="47"/>
      <c r="PSA4" s="47"/>
      <c r="PSB4" s="47"/>
      <c r="PSC4" s="47"/>
      <c r="PSD4" s="47"/>
      <c r="PSE4" s="47"/>
      <c r="PSF4" s="47"/>
      <c r="PSG4" s="47"/>
      <c r="PSH4" s="47"/>
      <c r="PSI4" s="47"/>
      <c r="PSJ4" s="47"/>
      <c r="PSK4" s="47"/>
      <c r="PSL4" s="47"/>
      <c r="PSM4" s="47"/>
      <c r="PSN4" s="47"/>
      <c r="PSO4" s="47"/>
      <c r="PSP4" s="47"/>
      <c r="PSQ4" s="47"/>
      <c r="PSR4" s="47"/>
      <c r="PSS4" s="47"/>
      <c r="PST4" s="47"/>
      <c r="PSU4" s="47"/>
      <c r="PSV4" s="47"/>
      <c r="PSW4" s="47"/>
      <c r="PSX4" s="47"/>
      <c r="PSY4" s="47"/>
      <c r="PSZ4" s="47"/>
      <c r="PTA4" s="47"/>
      <c r="PTB4" s="47"/>
      <c r="PTC4" s="47"/>
      <c r="PTD4" s="47"/>
      <c r="PTE4" s="47"/>
      <c r="PTF4" s="47"/>
      <c r="PTG4" s="47"/>
      <c r="PTH4" s="47"/>
      <c r="PTI4" s="47"/>
      <c r="PTJ4" s="47"/>
      <c r="PTK4" s="47"/>
      <c r="PTL4" s="47"/>
      <c r="PTM4" s="47"/>
      <c r="PTN4" s="47"/>
      <c r="PTO4" s="47"/>
      <c r="PTP4" s="47"/>
      <c r="PTQ4" s="47"/>
      <c r="PTR4" s="47"/>
      <c r="PTS4" s="47"/>
      <c r="PTT4" s="47"/>
      <c r="PTU4" s="47"/>
      <c r="PTV4" s="47"/>
      <c r="PTW4" s="47"/>
      <c r="PTX4" s="47"/>
      <c r="PTY4" s="47"/>
      <c r="PTZ4" s="47"/>
      <c r="PUA4" s="47"/>
      <c r="PUB4" s="47"/>
      <c r="PUC4" s="47"/>
      <c r="PUD4" s="47"/>
      <c r="PUE4" s="47"/>
      <c r="PUF4" s="47"/>
      <c r="PUG4" s="47"/>
      <c r="PUH4" s="47"/>
      <c r="PUI4" s="47"/>
      <c r="PUJ4" s="47"/>
      <c r="PUK4" s="47"/>
      <c r="PUL4" s="47"/>
      <c r="PUM4" s="47"/>
      <c r="PUN4" s="47"/>
      <c r="PUO4" s="47"/>
      <c r="PUP4" s="47"/>
      <c r="PUQ4" s="47"/>
      <c r="PUR4" s="47"/>
      <c r="PUS4" s="47"/>
      <c r="PUT4" s="47"/>
      <c r="PUU4" s="47"/>
      <c r="PUV4" s="47"/>
      <c r="PUW4" s="47"/>
      <c r="PUX4" s="47"/>
      <c r="PUY4" s="47"/>
      <c r="PUZ4" s="47"/>
      <c r="PVA4" s="47"/>
      <c r="PVB4" s="47"/>
      <c r="PVC4" s="47"/>
      <c r="PVD4" s="47"/>
      <c r="PVE4" s="47"/>
      <c r="PVF4" s="47"/>
      <c r="PVG4" s="47"/>
      <c r="PVH4" s="47"/>
      <c r="PVI4" s="47"/>
      <c r="PVJ4" s="47"/>
      <c r="PVK4" s="47"/>
      <c r="PVL4" s="47"/>
      <c r="PVM4" s="47"/>
      <c r="PVN4" s="47"/>
      <c r="PVO4" s="47"/>
      <c r="PVP4" s="47"/>
      <c r="PVQ4" s="47"/>
      <c r="PVR4" s="47"/>
      <c r="PVS4" s="47"/>
      <c r="PVT4" s="47"/>
      <c r="PVU4" s="47"/>
      <c r="PVV4" s="47"/>
      <c r="PVW4" s="47"/>
      <c r="PVX4" s="47"/>
      <c r="PVY4" s="47"/>
      <c r="PVZ4" s="47"/>
      <c r="PWA4" s="47"/>
      <c r="PWB4" s="47"/>
      <c r="PWC4" s="47"/>
      <c r="PWD4" s="47"/>
      <c r="PWE4" s="47"/>
      <c r="PWF4" s="47"/>
      <c r="PWG4" s="47"/>
      <c r="PWH4" s="47"/>
      <c r="PWI4" s="47"/>
      <c r="PWJ4" s="47"/>
      <c r="PWK4" s="47"/>
      <c r="PWL4" s="47"/>
      <c r="PWM4" s="47"/>
      <c r="PWN4" s="47"/>
      <c r="PWO4" s="47"/>
      <c r="PWP4" s="47"/>
      <c r="PWQ4" s="47"/>
      <c r="PWR4" s="47"/>
      <c r="PWS4" s="47"/>
      <c r="PWT4" s="47"/>
      <c r="PWU4" s="47"/>
      <c r="PWV4" s="47"/>
      <c r="PWW4" s="47"/>
      <c r="PWX4" s="47"/>
      <c r="PWY4" s="47"/>
      <c r="PWZ4" s="47"/>
      <c r="PXA4" s="47"/>
      <c r="PXB4" s="47"/>
      <c r="PXC4" s="47"/>
      <c r="PXD4" s="47"/>
      <c r="PXE4" s="47"/>
      <c r="PXF4" s="47"/>
      <c r="PXG4" s="47"/>
      <c r="PXH4" s="47"/>
      <c r="PXI4" s="47"/>
      <c r="PXJ4" s="47"/>
      <c r="PXK4" s="47"/>
      <c r="PXL4" s="47"/>
      <c r="PXM4" s="47"/>
      <c r="PXN4" s="47"/>
      <c r="PXO4" s="47"/>
      <c r="PXP4" s="47"/>
      <c r="PXQ4" s="47"/>
      <c r="PXR4" s="47"/>
      <c r="PXS4" s="47"/>
      <c r="PXT4" s="47"/>
      <c r="PXU4" s="47"/>
      <c r="PXV4" s="47"/>
      <c r="PXW4" s="47"/>
      <c r="PXX4" s="47"/>
      <c r="PXY4" s="47"/>
      <c r="PXZ4" s="47"/>
      <c r="PYA4" s="47"/>
      <c r="PYB4" s="47"/>
      <c r="PYC4" s="47"/>
      <c r="PYD4" s="47"/>
      <c r="PYE4" s="47"/>
      <c r="PYF4" s="47"/>
      <c r="PYG4" s="47"/>
      <c r="PYH4" s="47"/>
      <c r="PYI4" s="47"/>
      <c r="PYJ4" s="47"/>
      <c r="PYK4" s="47"/>
      <c r="PYL4" s="47"/>
      <c r="PYM4" s="47"/>
      <c r="PYN4" s="47"/>
      <c r="PYO4" s="47"/>
      <c r="PYP4" s="47"/>
      <c r="PYQ4" s="47"/>
      <c r="PYR4" s="47"/>
      <c r="PYS4" s="47"/>
      <c r="PYT4" s="47"/>
      <c r="PYU4" s="47"/>
      <c r="PYV4" s="47"/>
      <c r="PYW4" s="47"/>
      <c r="PYX4" s="47"/>
      <c r="PYY4" s="47"/>
      <c r="PYZ4" s="47"/>
      <c r="PZA4" s="47"/>
      <c r="PZB4" s="47"/>
      <c r="PZC4" s="47"/>
      <c r="PZD4" s="47"/>
      <c r="PZE4" s="47"/>
      <c r="PZF4" s="47"/>
      <c r="PZG4" s="47"/>
      <c r="PZH4" s="47"/>
      <c r="PZI4" s="47"/>
      <c r="PZJ4" s="47"/>
      <c r="PZK4" s="47"/>
      <c r="PZL4" s="47"/>
      <c r="PZM4" s="47"/>
      <c r="PZN4" s="47"/>
      <c r="PZO4" s="47"/>
      <c r="PZP4" s="47"/>
      <c r="PZQ4" s="47"/>
      <c r="PZR4" s="47"/>
      <c r="PZS4" s="47"/>
      <c r="PZT4" s="47"/>
      <c r="PZU4" s="47"/>
      <c r="PZV4" s="47"/>
      <c r="PZW4" s="47"/>
      <c r="PZX4" s="47"/>
      <c r="PZY4" s="47"/>
      <c r="PZZ4" s="47"/>
      <c r="QAA4" s="47"/>
      <c r="QAB4" s="47"/>
      <c r="QAC4" s="47"/>
      <c r="QAD4" s="47"/>
      <c r="QAE4" s="47"/>
      <c r="QAF4" s="47"/>
      <c r="QAG4" s="47"/>
      <c r="QAH4" s="47"/>
      <c r="QAI4" s="47"/>
      <c r="QAJ4" s="47"/>
      <c r="QAK4" s="47"/>
      <c r="QAL4" s="47"/>
      <c r="QAM4" s="47"/>
      <c r="QAN4" s="47"/>
      <c r="QAO4" s="47"/>
      <c r="QAP4" s="47"/>
      <c r="QAQ4" s="47"/>
      <c r="QAR4" s="47"/>
      <c r="QAS4" s="47"/>
      <c r="QAT4" s="47"/>
      <c r="QAU4" s="47"/>
      <c r="QAV4" s="47"/>
      <c r="QAW4" s="47"/>
      <c r="QAX4" s="47"/>
      <c r="QAY4" s="47"/>
      <c r="QAZ4" s="47"/>
      <c r="QBA4" s="47"/>
      <c r="QBB4" s="47"/>
      <c r="QBC4" s="47"/>
      <c r="QBD4" s="47"/>
      <c r="QBE4" s="47"/>
      <c r="QBF4" s="47"/>
      <c r="QBG4" s="47"/>
      <c r="QBH4" s="47"/>
      <c r="QBI4" s="47"/>
      <c r="QBJ4" s="47"/>
      <c r="QBK4" s="47"/>
      <c r="QBL4" s="47"/>
      <c r="QBM4" s="47"/>
      <c r="QBN4" s="47"/>
      <c r="QBO4" s="47"/>
      <c r="QBP4" s="47"/>
      <c r="QBQ4" s="47"/>
      <c r="QBR4" s="47"/>
      <c r="QBS4" s="47"/>
      <c r="QBT4" s="47"/>
      <c r="QBU4" s="47"/>
      <c r="QBV4" s="47"/>
      <c r="QBW4" s="47"/>
      <c r="QBX4" s="47"/>
      <c r="QBY4" s="47"/>
      <c r="QBZ4" s="47"/>
      <c r="QCA4" s="47"/>
      <c r="QCB4" s="47"/>
      <c r="QCC4" s="47"/>
      <c r="QCD4" s="47"/>
      <c r="QCE4" s="47"/>
      <c r="QCF4" s="47"/>
      <c r="QCG4" s="47"/>
      <c r="QCH4" s="47"/>
      <c r="QCI4" s="47"/>
      <c r="QCJ4" s="47"/>
      <c r="QCK4" s="47"/>
      <c r="QCL4" s="47"/>
      <c r="QCM4" s="47"/>
      <c r="QCN4" s="47"/>
      <c r="QCO4" s="47"/>
      <c r="QCP4" s="47"/>
      <c r="QCQ4" s="47"/>
      <c r="QCR4" s="47"/>
      <c r="QCS4" s="47"/>
      <c r="QCT4" s="47"/>
      <c r="QCU4" s="47"/>
      <c r="QCV4" s="47"/>
      <c r="QCW4" s="47"/>
      <c r="QCX4" s="47"/>
      <c r="QCY4" s="47"/>
      <c r="QCZ4" s="47"/>
      <c r="QDA4" s="47"/>
      <c r="QDB4" s="47"/>
      <c r="QDC4" s="47"/>
      <c r="QDD4" s="47"/>
      <c r="QDE4" s="47"/>
      <c r="QDF4" s="47"/>
      <c r="QDG4" s="47"/>
      <c r="QDH4" s="47"/>
      <c r="QDI4" s="47"/>
      <c r="QDJ4" s="47"/>
      <c r="QDK4" s="47"/>
      <c r="QDL4" s="47"/>
      <c r="QDM4" s="47"/>
      <c r="QDN4" s="47"/>
      <c r="QDO4" s="47"/>
      <c r="QDP4" s="47"/>
      <c r="QDQ4" s="47"/>
      <c r="QDR4" s="47"/>
      <c r="QDS4" s="47"/>
      <c r="QDT4" s="47"/>
      <c r="QDU4" s="47"/>
      <c r="QDV4" s="47"/>
      <c r="QDW4" s="47"/>
      <c r="QDX4" s="47"/>
      <c r="QDY4" s="47"/>
      <c r="QDZ4" s="47"/>
      <c r="QEA4" s="47"/>
      <c r="QEB4" s="47"/>
      <c r="QEC4" s="47"/>
      <c r="QED4" s="47"/>
      <c r="QEE4" s="47"/>
      <c r="QEF4" s="47"/>
      <c r="QEG4" s="47"/>
      <c r="QEH4" s="47"/>
      <c r="QEI4" s="47"/>
      <c r="QEJ4" s="47"/>
      <c r="QEK4" s="47"/>
      <c r="QEL4" s="47"/>
      <c r="QEM4" s="47"/>
      <c r="QEN4" s="47"/>
      <c r="QEO4" s="47"/>
      <c r="QEP4" s="47"/>
      <c r="QEQ4" s="47"/>
      <c r="QER4" s="47"/>
      <c r="QES4" s="47"/>
      <c r="QET4" s="47"/>
      <c r="QEU4" s="47"/>
      <c r="QEV4" s="47"/>
      <c r="QEW4" s="47"/>
      <c r="QEX4" s="47"/>
      <c r="QEY4" s="47"/>
      <c r="QEZ4" s="47"/>
      <c r="QFA4" s="47"/>
      <c r="QFB4" s="47"/>
      <c r="QFC4" s="47"/>
      <c r="QFD4" s="47"/>
      <c r="QFE4" s="47"/>
      <c r="QFF4" s="47"/>
      <c r="QFG4" s="47"/>
      <c r="QFH4" s="47"/>
      <c r="QFI4" s="47"/>
      <c r="QFJ4" s="47"/>
      <c r="QFK4" s="47"/>
      <c r="QFL4" s="47"/>
      <c r="QFM4" s="47"/>
      <c r="QFN4" s="47"/>
      <c r="QFO4" s="47"/>
      <c r="QFP4" s="47"/>
      <c r="QFQ4" s="47"/>
      <c r="QFR4" s="47"/>
      <c r="QFS4" s="47"/>
      <c r="QFT4" s="47"/>
      <c r="QFU4" s="47"/>
      <c r="QFV4" s="47"/>
      <c r="QFW4" s="47"/>
      <c r="QFX4" s="47"/>
      <c r="QFY4" s="47"/>
      <c r="QFZ4" s="47"/>
      <c r="QGA4" s="47"/>
      <c r="QGB4" s="47"/>
      <c r="QGC4" s="47"/>
      <c r="QGD4" s="47"/>
      <c r="QGE4" s="47"/>
      <c r="QGF4" s="47"/>
      <c r="QGG4" s="47"/>
      <c r="QGH4" s="47"/>
      <c r="QGI4" s="47"/>
      <c r="QGJ4" s="47"/>
      <c r="QGK4" s="47"/>
      <c r="QGL4" s="47"/>
      <c r="QGM4" s="47"/>
      <c r="QGN4" s="47"/>
      <c r="QGO4" s="47"/>
      <c r="QGP4" s="47"/>
      <c r="QGQ4" s="47"/>
      <c r="QGR4" s="47"/>
      <c r="QGS4" s="47"/>
      <c r="QGT4" s="47"/>
      <c r="QGU4" s="47"/>
      <c r="QGV4" s="47"/>
      <c r="QGW4" s="47"/>
      <c r="QGX4" s="47"/>
      <c r="QGY4" s="47"/>
      <c r="QGZ4" s="47"/>
      <c r="QHA4" s="47"/>
      <c r="QHB4" s="47"/>
      <c r="QHC4" s="47"/>
      <c r="QHD4" s="47"/>
      <c r="QHE4" s="47"/>
      <c r="QHF4" s="47"/>
      <c r="QHG4" s="47"/>
      <c r="QHH4" s="47"/>
      <c r="QHI4" s="47"/>
      <c r="QHJ4" s="47"/>
      <c r="QHK4" s="47"/>
      <c r="QHL4" s="47"/>
      <c r="QHM4" s="47"/>
      <c r="QHN4" s="47"/>
      <c r="QHO4" s="47"/>
      <c r="QHP4" s="47"/>
      <c r="QHQ4" s="47"/>
      <c r="QHR4" s="47"/>
      <c r="QHS4" s="47"/>
      <c r="QHT4" s="47"/>
      <c r="QHU4" s="47"/>
      <c r="QHV4" s="47"/>
      <c r="QHW4" s="47"/>
      <c r="QHX4" s="47"/>
      <c r="QHY4" s="47"/>
      <c r="QHZ4" s="47"/>
      <c r="QIA4" s="47"/>
      <c r="QIB4" s="47"/>
      <c r="QIC4" s="47"/>
      <c r="QID4" s="47"/>
      <c r="QIE4" s="47"/>
      <c r="QIF4" s="47"/>
      <c r="QIG4" s="47"/>
      <c r="QIH4" s="47"/>
      <c r="QII4" s="47"/>
      <c r="QIJ4" s="47"/>
      <c r="QIK4" s="47"/>
      <c r="QIL4" s="47"/>
      <c r="QIM4" s="47"/>
      <c r="QIN4" s="47"/>
      <c r="QIO4" s="47"/>
      <c r="QIP4" s="47"/>
      <c r="QIQ4" s="47"/>
      <c r="QIR4" s="47"/>
      <c r="QIS4" s="47"/>
      <c r="QIT4" s="47"/>
      <c r="QIU4" s="47"/>
      <c r="QIV4" s="47"/>
      <c r="QIW4" s="47"/>
      <c r="QIX4" s="47"/>
      <c r="QIY4" s="47"/>
      <c r="QIZ4" s="47"/>
      <c r="QJA4" s="47"/>
      <c r="QJB4" s="47"/>
      <c r="QJC4" s="47"/>
      <c r="QJD4" s="47"/>
      <c r="QJE4" s="47"/>
      <c r="QJF4" s="47"/>
      <c r="QJG4" s="47"/>
      <c r="QJH4" s="47"/>
      <c r="QJI4" s="47"/>
      <c r="QJJ4" s="47"/>
      <c r="QJK4" s="47"/>
      <c r="QJL4" s="47"/>
      <c r="QJM4" s="47"/>
      <c r="QJN4" s="47"/>
      <c r="QJO4" s="47"/>
      <c r="QJP4" s="47"/>
      <c r="QJQ4" s="47"/>
      <c r="QJR4" s="47"/>
      <c r="QJS4" s="47"/>
      <c r="QJT4" s="47"/>
      <c r="QJU4" s="47"/>
      <c r="QJV4" s="47"/>
      <c r="QJW4" s="47"/>
      <c r="QJX4" s="47"/>
      <c r="QJY4" s="47"/>
      <c r="QJZ4" s="47"/>
      <c r="QKA4" s="47"/>
      <c r="QKB4" s="47"/>
      <c r="QKC4" s="47"/>
      <c r="QKD4" s="47"/>
      <c r="QKE4" s="47"/>
      <c r="QKF4" s="47"/>
      <c r="QKG4" s="47"/>
      <c r="QKH4" s="47"/>
      <c r="QKI4" s="47"/>
      <c r="QKJ4" s="47"/>
      <c r="QKK4" s="47"/>
      <c r="QKL4" s="47"/>
      <c r="QKM4" s="47"/>
      <c r="QKN4" s="47"/>
      <c r="QKO4" s="47"/>
      <c r="QKP4" s="47"/>
      <c r="QKQ4" s="47"/>
      <c r="QKR4" s="47"/>
      <c r="QKS4" s="47"/>
      <c r="QKT4" s="47"/>
      <c r="QKU4" s="47"/>
      <c r="QKV4" s="47"/>
      <c r="QKW4" s="47"/>
      <c r="QKX4" s="47"/>
      <c r="QKY4" s="47"/>
      <c r="QKZ4" s="47"/>
      <c r="QLA4" s="47"/>
      <c r="QLB4" s="47"/>
      <c r="QLC4" s="47"/>
      <c r="QLD4" s="47"/>
      <c r="QLE4" s="47"/>
      <c r="QLF4" s="47"/>
      <c r="QLG4" s="47"/>
      <c r="QLH4" s="47"/>
      <c r="QLI4" s="47"/>
      <c r="QLJ4" s="47"/>
      <c r="QLK4" s="47"/>
      <c r="QLL4" s="47"/>
      <c r="QLM4" s="47"/>
      <c r="QLN4" s="47"/>
      <c r="QLO4" s="47"/>
      <c r="QLP4" s="47"/>
      <c r="QLQ4" s="47"/>
      <c r="QLR4" s="47"/>
      <c r="QLS4" s="47"/>
      <c r="QLT4" s="47"/>
      <c r="QLU4" s="47"/>
      <c r="QLV4" s="47"/>
      <c r="QLW4" s="47"/>
      <c r="QLX4" s="47"/>
      <c r="QLY4" s="47"/>
      <c r="QLZ4" s="47"/>
      <c r="QMA4" s="47"/>
      <c r="QMB4" s="47"/>
      <c r="QMC4" s="47"/>
      <c r="QMD4" s="47"/>
      <c r="QME4" s="47"/>
      <c r="QMF4" s="47"/>
      <c r="QMG4" s="47"/>
      <c r="QMH4" s="47"/>
      <c r="QMI4" s="47"/>
      <c r="QMJ4" s="47"/>
      <c r="QMK4" s="47"/>
      <c r="QML4" s="47"/>
      <c r="QMM4" s="47"/>
      <c r="QMN4" s="47"/>
      <c r="QMO4" s="47"/>
      <c r="QMP4" s="47"/>
      <c r="QMQ4" s="47"/>
      <c r="QMR4" s="47"/>
      <c r="QMS4" s="47"/>
      <c r="QMT4" s="47"/>
      <c r="QMU4" s="47"/>
      <c r="QMV4" s="47"/>
      <c r="QMW4" s="47"/>
      <c r="QMX4" s="47"/>
      <c r="QMY4" s="47"/>
      <c r="QMZ4" s="47"/>
      <c r="QNA4" s="47"/>
      <c r="QNB4" s="47"/>
      <c r="QNC4" s="47"/>
      <c r="QND4" s="47"/>
      <c r="QNE4" s="47"/>
      <c r="QNF4" s="47"/>
      <c r="QNG4" s="47"/>
      <c r="QNH4" s="47"/>
      <c r="QNI4" s="47"/>
      <c r="QNJ4" s="47"/>
      <c r="QNK4" s="47"/>
      <c r="QNL4" s="47"/>
      <c r="QNM4" s="47"/>
      <c r="QNN4" s="47"/>
      <c r="QNO4" s="47"/>
      <c r="QNP4" s="47"/>
      <c r="QNQ4" s="47"/>
      <c r="QNR4" s="47"/>
      <c r="QNS4" s="47"/>
      <c r="QNT4" s="47"/>
      <c r="QNU4" s="47"/>
      <c r="QNV4" s="47"/>
      <c r="QNW4" s="47"/>
      <c r="QNX4" s="47"/>
      <c r="QNY4" s="47"/>
      <c r="QNZ4" s="47"/>
      <c r="QOA4" s="47"/>
      <c r="QOB4" s="47"/>
      <c r="QOC4" s="47"/>
      <c r="QOD4" s="47"/>
      <c r="QOE4" s="47"/>
      <c r="QOF4" s="47"/>
      <c r="QOG4" s="47"/>
      <c r="QOH4" s="47"/>
      <c r="QOI4" s="47"/>
      <c r="QOJ4" s="47"/>
      <c r="QOK4" s="47"/>
      <c r="QOL4" s="47"/>
      <c r="QOM4" s="47"/>
      <c r="QON4" s="47"/>
      <c r="QOO4" s="47"/>
      <c r="QOP4" s="47"/>
      <c r="QOQ4" s="47"/>
      <c r="QOR4" s="47"/>
      <c r="QOS4" s="47"/>
      <c r="QOT4" s="47"/>
      <c r="QOU4" s="47"/>
      <c r="QOV4" s="47"/>
      <c r="QOW4" s="47"/>
      <c r="QOX4" s="47"/>
      <c r="QOY4" s="47"/>
      <c r="QOZ4" s="47"/>
      <c r="QPA4" s="47"/>
      <c r="QPB4" s="47"/>
      <c r="QPC4" s="47"/>
      <c r="QPD4" s="47"/>
      <c r="QPE4" s="47"/>
      <c r="QPF4" s="47"/>
      <c r="QPG4" s="47"/>
      <c r="QPH4" s="47"/>
      <c r="QPI4" s="47"/>
      <c r="QPJ4" s="47"/>
      <c r="QPK4" s="47"/>
      <c r="QPL4" s="47"/>
      <c r="QPM4" s="47"/>
      <c r="QPN4" s="47"/>
      <c r="QPO4" s="47"/>
      <c r="QPP4" s="47"/>
      <c r="QPQ4" s="47"/>
      <c r="QPR4" s="47"/>
      <c r="QPS4" s="47"/>
      <c r="QPT4" s="47"/>
      <c r="QPU4" s="47"/>
      <c r="QPV4" s="47"/>
      <c r="QPW4" s="47"/>
      <c r="QPX4" s="47"/>
      <c r="QPY4" s="47"/>
      <c r="QPZ4" s="47"/>
      <c r="QQA4" s="47"/>
      <c r="QQB4" s="47"/>
      <c r="QQC4" s="47"/>
      <c r="QQD4" s="47"/>
      <c r="QQE4" s="47"/>
      <c r="QQF4" s="47"/>
      <c r="QQG4" s="47"/>
      <c r="QQH4" s="47"/>
      <c r="QQI4" s="47"/>
      <c r="QQJ4" s="47"/>
      <c r="QQK4" s="47"/>
      <c r="QQL4" s="47"/>
      <c r="QQM4" s="47"/>
      <c r="QQN4" s="47"/>
      <c r="QQO4" s="47"/>
      <c r="QQP4" s="47"/>
      <c r="QQQ4" s="47"/>
      <c r="QQR4" s="47"/>
      <c r="QQS4" s="47"/>
      <c r="QQT4" s="47"/>
      <c r="QQU4" s="47"/>
      <c r="QQV4" s="47"/>
      <c r="QQW4" s="47"/>
      <c r="QQX4" s="47"/>
      <c r="QQY4" s="47"/>
      <c r="QQZ4" s="47"/>
      <c r="QRA4" s="47"/>
      <c r="QRB4" s="47"/>
      <c r="QRC4" s="47"/>
      <c r="QRD4" s="47"/>
      <c r="QRE4" s="47"/>
      <c r="QRF4" s="47"/>
      <c r="QRG4" s="47"/>
      <c r="QRH4" s="47"/>
      <c r="QRI4" s="47"/>
      <c r="QRJ4" s="47"/>
      <c r="QRK4" s="47"/>
      <c r="QRL4" s="47"/>
      <c r="QRM4" s="47"/>
      <c r="QRN4" s="47"/>
      <c r="QRO4" s="47"/>
      <c r="QRP4" s="47"/>
      <c r="QRQ4" s="47"/>
      <c r="QRR4" s="47"/>
      <c r="QRS4" s="47"/>
      <c r="QRT4" s="47"/>
      <c r="QRU4" s="47"/>
      <c r="QRV4" s="47"/>
      <c r="QRW4" s="47"/>
      <c r="QRX4" s="47"/>
      <c r="QRY4" s="47"/>
      <c r="QRZ4" s="47"/>
      <c r="QSA4" s="47"/>
      <c r="QSB4" s="47"/>
      <c r="QSC4" s="47"/>
      <c r="QSD4" s="47"/>
      <c r="QSE4" s="47"/>
      <c r="QSF4" s="47"/>
      <c r="QSG4" s="47"/>
      <c r="QSH4" s="47"/>
      <c r="QSI4" s="47"/>
      <c r="QSJ4" s="47"/>
      <c r="QSK4" s="47"/>
      <c r="QSL4" s="47"/>
      <c r="QSM4" s="47"/>
      <c r="QSN4" s="47"/>
      <c r="QSO4" s="47"/>
      <c r="QSP4" s="47"/>
      <c r="QSQ4" s="47"/>
      <c r="QSR4" s="47"/>
      <c r="QSS4" s="47"/>
      <c r="QST4" s="47"/>
      <c r="QSU4" s="47"/>
      <c r="QSV4" s="47"/>
      <c r="QSW4" s="47"/>
      <c r="QSX4" s="47"/>
      <c r="QSY4" s="47"/>
      <c r="QSZ4" s="47"/>
      <c r="QTA4" s="47"/>
      <c r="QTB4" s="47"/>
      <c r="QTC4" s="47"/>
      <c r="QTD4" s="47"/>
      <c r="QTE4" s="47"/>
      <c r="QTF4" s="47"/>
      <c r="QTG4" s="47"/>
      <c r="QTH4" s="47"/>
      <c r="QTI4" s="47"/>
      <c r="QTJ4" s="47"/>
      <c r="QTK4" s="47"/>
      <c r="QTL4" s="47"/>
      <c r="QTM4" s="47"/>
      <c r="QTN4" s="47"/>
      <c r="QTO4" s="47"/>
      <c r="QTP4" s="47"/>
      <c r="QTQ4" s="47"/>
      <c r="QTR4" s="47"/>
      <c r="QTS4" s="47"/>
      <c r="QTT4" s="47"/>
      <c r="QTU4" s="47"/>
      <c r="QTV4" s="47"/>
      <c r="QTW4" s="47"/>
      <c r="QTX4" s="47"/>
      <c r="QTY4" s="47"/>
      <c r="QTZ4" s="47"/>
      <c r="QUA4" s="47"/>
      <c r="QUB4" s="47"/>
      <c r="QUC4" s="47"/>
      <c r="QUD4" s="47"/>
      <c r="QUE4" s="47"/>
      <c r="QUF4" s="47"/>
      <c r="QUG4" s="47"/>
      <c r="QUH4" s="47"/>
      <c r="QUI4" s="47"/>
      <c r="QUJ4" s="47"/>
      <c r="QUK4" s="47"/>
      <c r="QUL4" s="47"/>
      <c r="QUM4" s="47"/>
      <c r="QUN4" s="47"/>
      <c r="QUO4" s="47"/>
      <c r="QUP4" s="47"/>
      <c r="QUQ4" s="47"/>
      <c r="QUR4" s="47"/>
      <c r="QUS4" s="47"/>
      <c r="QUT4" s="47"/>
      <c r="QUU4" s="47"/>
      <c r="QUV4" s="47"/>
      <c r="QUW4" s="47"/>
      <c r="QUX4" s="47"/>
      <c r="QUY4" s="47"/>
      <c r="QUZ4" s="47"/>
      <c r="QVA4" s="47"/>
      <c r="QVB4" s="47"/>
      <c r="QVC4" s="47"/>
      <c r="QVD4" s="47"/>
      <c r="QVE4" s="47"/>
      <c r="QVF4" s="47"/>
      <c r="QVG4" s="47"/>
      <c r="QVH4" s="47"/>
      <c r="QVI4" s="47"/>
      <c r="QVJ4" s="47"/>
      <c r="QVK4" s="47"/>
      <c r="QVL4" s="47"/>
      <c r="QVM4" s="47"/>
      <c r="QVN4" s="47"/>
      <c r="QVO4" s="47"/>
      <c r="QVP4" s="47"/>
      <c r="QVQ4" s="47"/>
      <c r="QVR4" s="47"/>
      <c r="QVS4" s="47"/>
      <c r="QVT4" s="47"/>
      <c r="QVU4" s="47"/>
      <c r="QVV4" s="47"/>
      <c r="QVW4" s="47"/>
      <c r="QVX4" s="47"/>
      <c r="QVY4" s="47"/>
      <c r="QVZ4" s="47"/>
      <c r="QWA4" s="47"/>
      <c r="QWB4" s="47"/>
      <c r="QWC4" s="47"/>
      <c r="QWD4" s="47"/>
      <c r="QWE4" s="47"/>
      <c r="QWF4" s="47"/>
      <c r="QWG4" s="47"/>
      <c r="QWH4" s="47"/>
      <c r="QWI4" s="47"/>
      <c r="QWJ4" s="47"/>
      <c r="QWK4" s="47"/>
      <c r="QWL4" s="47"/>
      <c r="QWM4" s="47"/>
      <c r="QWN4" s="47"/>
      <c r="QWO4" s="47"/>
      <c r="QWP4" s="47"/>
      <c r="QWQ4" s="47"/>
      <c r="QWR4" s="47"/>
      <c r="QWS4" s="47"/>
      <c r="QWT4" s="47"/>
      <c r="QWU4" s="47"/>
      <c r="QWV4" s="47"/>
      <c r="QWW4" s="47"/>
      <c r="QWX4" s="47"/>
      <c r="QWY4" s="47"/>
      <c r="QWZ4" s="47"/>
      <c r="QXA4" s="47"/>
      <c r="QXB4" s="47"/>
      <c r="QXC4" s="47"/>
      <c r="QXD4" s="47"/>
      <c r="QXE4" s="47"/>
      <c r="QXF4" s="47"/>
      <c r="QXG4" s="47"/>
      <c r="QXH4" s="47"/>
      <c r="QXI4" s="47"/>
      <c r="QXJ4" s="47"/>
      <c r="QXK4" s="47"/>
      <c r="QXL4" s="47"/>
      <c r="QXM4" s="47"/>
      <c r="QXN4" s="47"/>
      <c r="QXO4" s="47"/>
      <c r="QXP4" s="47"/>
      <c r="QXQ4" s="47"/>
      <c r="QXR4" s="47"/>
      <c r="QXS4" s="47"/>
      <c r="QXT4" s="47"/>
      <c r="QXU4" s="47"/>
      <c r="QXV4" s="47"/>
      <c r="QXW4" s="47"/>
      <c r="QXX4" s="47"/>
      <c r="QXY4" s="47"/>
      <c r="QXZ4" s="47"/>
      <c r="QYA4" s="47"/>
      <c r="QYB4" s="47"/>
      <c r="QYC4" s="47"/>
      <c r="QYD4" s="47"/>
      <c r="QYE4" s="47"/>
      <c r="QYF4" s="47"/>
      <c r="QYG4" s="47"/>
      <c r="QYH4" s="47"/>
      <c r="QYI4" s="47"/>
      <c r="QYJ4" s="47"/>
      <c r="QYK4" s="47"/>
      <c r="QYL4" s="47"/>
      <c r="QYM4" s="47"/>
      <c r="QYN4" s="47"/>
      <c r="QYO4" s="47"/>
      <c r="QYP4" s="47"/>
      <c r="QYQ4" s="47"/>
      <c r="QYR4" s="47"/>
      <c r="QYS4" s="47"/>
      <c r="QYT4" s="47"/>
      <c r="QYU4" s="47"/>
      <c r="QYV4" s="47"/>
      <c r="QYW4" s="47"/>
      <c r="QYX4" s="47"/>
      <c r="QYY4" s="47"/>
      <c r="QYZ4" s="47"/>
      <c r="QZA4" s="47"/>
      <c r="QZB4" s="47"/>
      <c r="QZC4" s="47"/>
      <c r="QZD4" s="47"/>
      <c r="QZE4" s="47"/>
      <c r="QZF4" s="47"/>
      <c r="QZG4" s="47"/>
      <c r="QZH4" s="47"/>
      <c r="QZI4" s="47"/>
      <c r="QZJ4" s="47"/>
      <c r="QZK4" s="47"/>
      <c r="QZL4" s="47"/>
      <c r="QZM4" s="47"/>
      <c r="QZN4" s="47"/>
      <c r="QZO4" s="47"/>
      <c r="QZP4" s="47"/>
      <c r="QZQ4" s="47"/>
      <c r="QZR4" s="47"/>
      <c r="QZS4" s="47"/>
      <c r="QZT4" s="47"/>
      <c r="QZU4" s="47"/>
      <c r="QZV4" s="47"/>
      <c r="QZW4" s="47"/>
      <c r="QZX4" s="47"/>
      <c r="QZY4" s="47"/>
      <c r="QZZ4" s="47"/>
      <c r="RAA4" s="47"/>
      <c r="RAB4" s="47"/>
      <c r="RAC4" s="47"/>
      <c r="RAD4" s="47"/>
      <c r="RAE4" s="47"/>
      <c r="RAF4" s="47"/>
      <c r="RAG4" s="47"/>
      <c r="RAH4" s="47"/>
      <c r="RAI4" s="47"/>
      <c r="RAJ4" s="47"/>
      <c r="RAK4" s="47"/>
      <c r="RAL4" s="47"/>
      <c r="RAM4" s="47"/>
      <c r="RAN4" s="47"/>
      <c r="RAO4" s="47"/>
      <c r="RAP4" s="47"/>
      <c r="RAQ4" s="47"/>
      <c r="RAR4" s="47"/>
      <c r="RAS4" s="47"/>
      <c r="RAT4" s="47"/>
      <c r="RAU4" s="47"/>
      <c r="RAV4" s="47"/>
      <c r="RAW4" s="47"/>
      <c r="RAX4" s="47"/>
      <c r="RAY4" s="47"/>
      <c r="RAZ4" s="47"/>
      <c r="RBA4" s="47"/>
      <c r="RBB4" s="47"/>
      <c r="RBC4" s="47"/>
      <c r="RBD4" s="47"/>
      <c r="RBE4" s="47"/>
      <c r="RBF4" s="47"/>
      <c r="RBG4" s="47"/>
      <c r="RBH4" s="47"/>
      <c r="RBI4" s="47"/>
      <c r="RBJ4" s="47"/>
      <c r="RBK4" s="47"/>
      <c r="RBL4" s="47"/>
      <c r="RBM4" s="47"/>
      <c r="RBN4" s="47"/>
      <c r="RBO4" s="47"/>
      <c r="RBP4" s="47"/>
      <c r="RBQ4" s="47"/>
      <c r="RBR4" s="47"/>
      <c r="RBS4" s="47"/>
      <c r="RBT4" s="47"/>
      <c r="RBU4" s="47"/>
      <c r="RBV4" s="47"/>
      <c r="RBW4" s="47"/>
      <c r="RBX4" s="47"/>
      <c r="RBY4" s="47"/>
      <c r="RBZ4" s="47"/>
      <c r="RCA4" s="47"/>
      <c r="RCB4" s="47"/>
      <c r="RCC4" s="47"/>
      <c r="RCD4" s="47"/>
      <c r="RCE4" s="47"/>
      <c r="RCF4" s="47"/>
      <c r="RCG4" s="47"/>
      <c r="RCH4" s="47"/>
      <c r="RCI4" s="47"/>
      <c r="RCJ4" s="47"/>
      <c r="RCK4" s="47"/>
      <c r="RCL4" s="47"/>
      <c r="RCM4" s="47"/>
      <c r="RCN4" s="47"/>
      <c r="RCO4" s="47"/>
      <c r="RCP4" s="47"/>
      <c r="RCQ4" s="47"/>
      <c r="RCR4" s="47"/>
      <c r="RCS4" s="47"/>
      <c r="RCT4" s="47"/>
      <c r="RCU4" s="47"/>
      <c r="RCV4" s="47"/>
      <c r="RCW4" s="47"/>
      <c r="RCX4" s="47"/>
      <c r="RCY4" s="47"/>
      <c r="RCZ4" s="47"/>
      <c r="RDA4" s="47"/>
      <c r="RDB4" s="47"/>
      <c r="RDC4" s="47"/>
      <c r="RDD4" s="47"/>
      <c r="RDE4" s="47"/>
      <c r="RDF4" s="47"/>
      <c r="RDG4" s="47"/>
      <c r="RDH4" s="47"/>
      <c r="RDI4" s="47"/>
      <c r="RDJ4" s="47"/>
      <c r="RDK4" s="47"/>
      <c r="RDL4" s="47"/>
      <c r="RDM4" s="47"/>
      <c r="RDN4" s="47"/>
      <c r="RDO4" s="47"/>
      <c r="RDP4" s="47"/>
      <c r="RDQ4" s="47"/>
      <c r="RDR4" s="47"/>
      <c r="RDS4" s="47"/>
      <c r="RDT4" s="47"/>
      <c r="RDU4" s="47"/>
      <c r="RDV4" s="47"/>
      <c r="RDW4" s="47"/>
      <c r="RDX4" s="47"/>
      <c r="RDY4" s="47"/>
      <c r="RDZ4" s="47"/>
      <c r="REA4" s="47"/>
      <c r="REB4" s="47"/>
      <c r="REC4" s="47"/>
      <c r="RED4" s="47"/>
      <c r="REE4" s="47"/>
      <c r="REF4" s="47"/>
      <c r="REG4" s="47"/>
      <c r="REH4" s="47"/>
      <c r="REI4" s="47"/>
      <c r="REJ4" s="47"/>
      <c r="REK4" s="47"/>
      <c r="REL4" s="47"/>
      <c r="REM4" s="47"/>
      <c r="REN4" s="47"/>
      <c r="REO4" s="47"/>
      <c r="REP4" s="47"/>
      <c r="REQ4" s="47"/>
      <c r="RER4" s="47"/>
      <c r="RES4" s="47"/>
      <c r="RET4" s="47"/>
      <c r="REU4" s="47"/>
      <c r="REV4" s="47"/>
      <c r="REW4" s="47"/>
      <c r="REX4" s="47"/>
      <c r="REY4" s="47"/>
      <c r="REZ4" s="47"/>
      <c r="RFA4" s="47"/>
      <c r="RFB4" s="47"/>
      <c r="RFC4" s="47"/>
      <c r="RFD4" s="47"/>
      <c r="RFE4" s="47"/>
      <c r="RFF4" s="47"/>
      <c r="RFG4" s="47"/>
      <c r="RFH4" s="47"/>
      <c r="RFI4" s="47"/>
      <c r="RFJ4" s="47"/>
      <c r="RFK4" s="47"/>
      <c r="RFL4" s="47"/>
      <c r="RFM4" s="47"/>
      <c r="RFN4" s="47"/>
      <c r="RFO4" s="47"/>
      <c r="RFP4" s="47"/>
      <c r="RFQ4" s="47"/>
      <c r="RFR4" s="47"/>
      <c r="RFS4" s="47"/>
      <c r="RFT4" s="47"/>
      <c r="RFU4" s="47"/>
      <c r="RFV4" s="47"/>
      <c r="RFW4" s="47"/>
      <c r="RFX4" s="47"/>
      <c r="RFY4" s="47"/>
      <c r="RFZ4" s="47"/>
      <c r="RGA4" s="47"/>
      <c r="RGB4" s="47"/>
      <c r="RGC4" s="47"/>
      <c r="RGD4" s="47"/>
      <c r="RGE4" s="47"/>
      <c r="RGF4" s="47"/>
      <c r="RGG4" s="47"/>
      <c r="RGH4" s="47"/>
      <c r="RGI4" s="47"/>
      <c r="RGJ4" s="47"/>
      <c r="RGK4" s="47"/>
      <c r="RGL4" s="47"/>
      <c r="RGM4" s="47"/>
      <c r="RGN4" s="47"/>
      <c r="RGO4" s="47"/>
      <c r="RGP4" s="47"/>
      <c r="RGQ4" s="47"/>
      <c r="RGR4" s="47"/>
      <c r="RGS4" s="47"/>
      <c r="RGT4" s="47"/>
      <c r="RGU4" s="47"/>
      <c r="RGV4" s="47"/>
      <c r="RGW4" s="47"/>
      <c r="RGX4" s="47"/>
      <c r="RGY4" s="47"/>
      <c r="RGZ4" s="47"/>
      <c r="RHA4" s="47"/>
      <c r="RHB4" s="47"/>
      <c r="RHC4" s="47"/>
      <c r="RHD4" s="47"/>
      <c r="RHE4" s="47"/>
      <c r="RHF4" s="47"/>
      <c r="RHG4" s="47"/>
      <c r="RHH4" s="47"/>
      <c r="RHI4" s="47"/>
      <c r="RHJ4" s="47"/>
      <c r="RHK4" s="47"/>
      <c r="RHL4" s="47"/>
      <c r="RHM4" s="47"/>
      <c r="RHN4" s="47"/>
      <c r="RHO4" s="47"/>
      <c r="RHP4" s="47"/>
      <c r="RHQ4" s="47"/>
      <c r="RHR4" s="47"/>
      <c r="RHS4" s="47"/>
      <c r="RHT4" s="47"/>
      <c r="RHU4" s="47"/>
      <c r="RHV4" s="47"/>
      <c r="RHW4" s="47"/>
      <c r="RHX4" s="47"/>
      <c r="RHY4" s="47"/>
      <c r="RHZ4" s="47"/>
      <c r="RIA4" s="47"/>
      <c r="RIB4" s="47"/>
      <c r="RIC4" s="47"/>
      <c r="RID4" s="47"/>
      <c r="RIE4" s="47"/>
      <c r="RIF4" s="47"/>
      <c r="RIG4" s="47"/>
      <c r="RIH4" s="47"/>
      <c r="RII4" s="47"/>
      <c r="RIJ4" s="47"/>
      <c r="RIK4" s="47"/>
      <c r="RIL4" s="47"/>
      <c r="RIM4" s="47"/>
      <c r="RIN4" s="47"/>
      <c r="RIO4" s="47"/>
      <c r="RIP4" s="47"/>
      <c r="RIQ4" s="47"/>
      <c r="RIR4" s="47"/>
      <c r="RIS4" s="47"/>
      <c r="RIT4" s="47"/>
      <c r="RIU4" s="47"/>
      <c r="RIV4" s="47"/>
      <c r="RIW4" s="47"/>
      <c r="RIX4" s="47"/>
      <c r="RIY4" s="47"/>
      <c r="RIZ4" s="47"/>
      <c r="RJA4" s="47"/>
      <c r="RJB4" s="47"/>
      <c r="RJC4" s="47"/>
      <c r="RJD4" s="47"/>
      <c r="RJE4" s="47"/>
      <c r="RJF4" s="47"/>
      <c r="RJG4" s="47"/>
      <c r="RJH4" s="47"/>
      <c r="RJI4" s="47"/>
      <c r="RJJ4" s="47"/>
      <c r="RJK4" s="47"/>
      <c r="RJL4" s="47"/>
      <c r="RJM4" s="47"/>
      <c r="RJN4" s="47"/>
      <c r="RJO4" s="47"/>
      <c r="RJP4" s="47"/>
      <c r="RJQ4" s="47"/>
      <c r="RJR4" s="47"/>
      <c r="RJS4" s="47"/>
      <c r="RJT4" s="47"/>
      <c r="RJU4" s="47"/>
      <c r="RJV4" s="47"/>
      <c r="RJW4" s="47"/>
      <c r="RJX4" s="47"/>
      <c r="RJY4" s="47"/>
      <c r="RJZ4" s="47"/>
      <c r="RKA4" s="47"/>
      <c r="RKB4" s="47"/>
      <c r="RKC4" s="47"/>
      <c r="RKD4" s="47"/>
      <c r="RKE4" s="47"/>
      <c r="RKF4" s="47"/>
      <c r="RKG4" s="47"/>
      <c r="RKH4" s="47"/>
      <c r="RKI4" s="47"/>
      <c r="RKJ4" s="47"/>
      <c r="RKK4" s="47"/>
      <c r="RKL4" s="47"/>
      <c r="RKM4" s="47"/>
      <c r="RKN4" s="47"/>
      <c r="RKO4" s="47"/>
      <c r="RKP4" s="47"/>
      <c r="RKQ4" s="47"/>
      <c r="RKR4" s="47"/>
      <c r="RKS4" s="47"/>
      <c r="RKT4" s="47"/>
      <c r="RKU4" s="47"/>
      <c r="RKV4" s="47"/>
      <c r="RKW4" s="47"/>
      <c r="RKX4" s="47"/>
      <c r="RKY4" s="47"/>
      <c r="RKZ4" s="47"/>
      <c r="RLA4" s="47"/>
      <c r="RLB4" s="47"/>
      <c r="RLC4" s="47"/>
      <c r="RLD4" s="47"/>
      <c r="RLE4" s="47"/>
      <c r="RLF4" s="47"/>
      <c r="RLG4" s="47"/>
      <c r="RLH4" s="47"/>
      <c r="RLI4" s="47"/>
      <c r="RLJ4" s="47"/>
      <c r="RLK4" s="47"/>
      <c r="RLL4" s="47"/>
      <c r="RLM4" s="47"/>
      <c r="RLN4" s="47"/>
      <c r="RLO4" s="47"/>
      <c r="RLP4" s="47"/>
      <c r="RLQ4" s="47"/>
      <c r="RLR4" s="47"/>
      <c r="RLS4" s="47"/>
      <c r="RLT4" s="47"/>
      <c r="RLU4" s="47"/>
      <c r="RLV4" s="47"/>
      <c r="RLW4" s="47"/>
      <c r="RLX4" s="47"/>
      <c r="RLY4" s="47"/>
      <c r="RLZ4" s="47"/>
      <c r="RMA4" s="47"/>
      <c r="RMB4" s="47"/>
      <c r="RMC4" s="47"/>
      <c r="RMD4" s="47"/>
      <c r="RME4" s="47"/>
      <c r="RMF4" s="47"/>
      <c r="RMG4" s="47"/>
      <c r="RMH4" s="47"/>
      <c r="RMI4" s="47"/>
      <c r="RMJ4" s="47"/>
      <c r="RMK4" s="47"/>
      <c r="RML4" s="47"/>
      <c r="RMM4" s="47"/>
      <c r="RMN4" s="47"/>
      <c r="RMO4" s="47"/>
      <c r="RMP4" s="47"/>
      <c r="RMQ4" s="47"/>
      <c r="RMR4" s="47"/>
      <c r="RMS4" s="47"/>
      <c r="RMT4" s="47"/>
      <c r="RMU4" s="47"/>
      <c r="RMV4" s="47"/>
      <c r="RMW4" s="47"/>
      <c r="RMX4" s="47"/>
      <c r="RMY4" s="47"/>
      <c r="RMZ4" s="47"/>
      <c r="RNA4" s="47"/>
      <c r="RNB4" s="47"/>
      <c r="RNC4" s="47"/>
      <c r="RND4" s="47"/>
      <c r="RNE4" s="47"/>
      <c r="RNF4" s="47"/>
      <c r="RNG4" s="47"/>
      <c r="RNH4" s="47"/>
      <c r="RNI4" s="47"/>
      <c r="RNJ4" s="47"/>
      <c r="RNK4" s="47"/>
      <c r="RNL4" s="47"/>
      <c r="RNM4" s="47"/>
      <c r="RNN4" s="47"/>
      <c r="RNO4" s="47"/>
      <c r="RNP4" s="47"/>
      <c r="RNQ4" s="47"/>
      <c r="RNR4" s="47"/>
      <c r="RNS4" s="47"/>
      <c r="RNT4" s="47"/>
      <c r="RNU4" s="47"/>
      <c r="RNV4" s="47"/>
      <c r="RNW4" s="47"/>
      <c r="RNX4" s="47"/>
      <c r="RNY4" s="47"/>
      <c r="RNZ4" s="47"/>
      <c r="ROA4" s="47"/>
      <c r="ROB4" s="47"/>
      <c r="ROC4" s="47"/>
      <c r="ROD4" s="47"/>
      <c r="ROE4" s="47"/>
      <c r="ROF4" s="47"/>
      <c r="ROG4" s="47"/>
      <c r="ROH4" s="47"/>
      <c r="ROI4" s="47"/>
      <c r="ROJ4" s="47"/>
      <c r="ROK4" s="47"/>
      <c r="ROL4" s="47"/>
      <c r="ROM4" s="47"/>
      <c r="RON4" s="47"/>
      <c r="ROO4" s="47"/>
      <c r="ROP4" s="47"/>
      <c r="ROQ4" s="47"/>
      <c r="ROR4" s="47"/>
      <c r="ROS4" s="47"/>
      <c r="ROT4" s="47"/>
      <c r="ROU4" s="47"/>
      <c r="ROV4" s="47"/>
      <c r="ROW4" s="47"/>
      <c r="ROX4" s="47"/>
      <c r="ROY4" s="47"/>
      <c r="ROZ4" s="47"/>
      <c r="RPA4" s="47"/>
      <c r="RPB4" s="47"/>
      <c r="RPC4" s="47"/>
      <c r="RPD4" s="47"/>
      <c r="RPE4" s="47"/>
      <c r="RPF4" s="47"/>
      <c r="RPG4" s="47"/>
      <c r="RPH4" s="47"/>
      <c r="RPI4" s="47"/>
      <c r="RPJ4" s="47"/>
      <c r="RPK4" s="47"/>
      <c r="RPL4" s="47"/>
      <c r="RPM4" s="47"/>
      <c r="RPN4" s="47"/>
      <c r="RPO4" s="47"/>
      <c r="RPP4" s="47"/>
      <c r="RPQ4" s="47"/>
      <c r="RPR4" s="47"/>
      <c r="RPS4" s="47"/>
      <c r="RPT4" s="47"/>
      <c r="RPU4" s="47"/>
      <c r="RPV4" s="47"/>
      <c r="RPW4" s="47"/>
      <c r="RPX4" s="47"/>
      <c r="RPY4" s="47"/>
      <c r="RPZ4" s="47"/>
      <c r="RQA4" s="47"/>
      <c r="RQB4" s="47"/>
      <c r="RQC4" s="47"/>
      <c r="RQD4" s="47"/>
      <c r="RQE4" s="47"/>
      <c r="RQF4" s="47"/>
      <c r="RQG4" s="47"/>
      <c r="RQH4" s="47"/>
      <c r="RQI4" s="47"/>
      <c r="RQJ4" s="47"/>
      <c r="RQK4" s="47"/>
      <c r="RQL4" s="47"/>
      <c r="RQM4" s="47"/>
      <c r="RQN4" s="47"/>
      <c r="RQO4" s="47"/>
      <c r="RQP4" s="47"/>
      <c r="RQQ4" s="47"/>
      <c r="RQR4" s="47"/>
      <c r="RQS4" s="47"/>
      <c r="RQT4" s="47"/>
      <c r="RQU4" s="47"/>
      <c r="RQV4" s="47"/>
      <c r="RQW4" s="47"/>
      <c r="RQX4" s="47"/>
      <c r="RQY4" s="47"/>
      <c r="RQZ4" s="47"/>
      <c r="RRA4" s="47"/>
      <c r="RRB4" s="47"/>
      <c r="RRC4" s="47"/>
      <c r="RRD4" s="47"/>
      <c r="RRE4" s="47"/>
      <c r="RRF4" s="47"/>
      <c r="RRG4" s="47"/>
      <c r="RRH4" s="47"/>
      <c r="RRI4" s="47"/>
      <c r="RRJ4" s="47"/>
      <c r="RRK4" s="47"/>
      <c r="RRL4" s="47"/>
      <c r="RRM4" s="47"/>
      <c r="RRN4" s="47"/>
      <c r="RRO4" s="47"/>
      <c r="RRP4" s="47"/>
      <c r="RRQ4" s="47"/>
      <c r="RRR4" s="47"/>
      <c r="RRS4" s="47"/>
      <c r="RRT4" s="47"/>
      <c r="RRU4" s="47"/>
      <c r="RRV4" s="47"/>
      <c r="RRW4" s="47"/>
      <c r="RRX4" s="47"/>
      <c r="RRY4" s="47"/>
      <c r="RRZ4" s="47"/>
      <c r="RSA4" s="47"/>
      <c r="RSB4" s="47"/>
      <c r="RSC4" s="47"/>
      <c r="RSD4" s="47"/>
      <c r="RSE4" s="47"/>
      <c r="RSF4" s="47"/>
      <c r="RSG4" s="47"/>
      <c r="RSH4" s="47"/>
      <c r="RSI4" s="47"/>
      <c r="RSJ4" s="47"/>
      <c r="RSK4" s="47"/>
      <c r="RSL4" s="47"/>
      <c r="RSM4" s="47"/>
      <c r="RSN4" s="47"/>
      <c r="RSO4" s="47"/>
      <c r="RSP4" s="47"/>
      <c r="RSQ4" s="47"/>
      <c r="RSR4" s="47"/>
      <c r="RSS4" s="47"/>
      <c r="RST4" s="47"/>
      <c r="RSU4" s="47"/>
      <c r="RSV4" s="47"/>
      <c r="RSW4" s="47"/>
      <c r="RSX4" s="47"/>
      <c r="RSY4" s="47"/>
      <c r="RSZ4" s="47"/>
      <c r="RTA4" s="47"/>
      <c r="RTB4" s="47"/>
      <c r="RTC4" s="47"/>
      <c r="RTD4" s="47"/>
      <c r="RTE4" s="47"/>
      <c r="RTF4" s="47"/>
      <c r="RTG4" s="47"/>
      <c r="RTH4" s="47"/>
      <c r="RTI4" s="47"/>
      <c r="RTJ4" s="47"/>
      <c r="RTK4" s="47"/>
      <c r="RTL4" s="47"/>
      <c r="RTM4" s="47"/>
      <c r="RTN4" s="47"/>
      <c r="RTO4" s="47"/>
      <c r="RTP4" s="47"/>
      <c r="RTQ4" s="47"/>
      <c r="RTR4" s="47"/>
      <c r="RTS4" s="47"/>
      <c r="RTT4" s="47"/>
      <c r="RTU4" s="47"/>
      <c r="RTV4" s="47"/>
      <c r="RTW4" s="47"/>
      <c r="RTX4" s="47"/>
      <c r="RTY4" s="47"/>
      <c r="RTZ4" s="47"/>
      <c r="RUA4" s="47"/>
      <c r="RUB4" s="47"/>
      <c r="RUC4" s="47"/>
      <c r="RUD4" s="47"/>
      <c r="RUE4" s="47"/>
      <c r="RUF4" s="47"/>
      <c r="RUG4" s="47"/>
      <c r="RUH4" s="47"/>
      <c r="RUI4" s="47"/>
      <c r="RUJ4" s="47"/>
      <c r="RUK4" s="47"/>
      <c r="RUL4" s="47"/>
      <c r="RUM4" s="47"/>
      <c r="RUN4" s="47"/>
      <c r="RUO4" s="47"/>
      <c r="RUP4" s="47"/>
      <c r="RUQ4" s="47"/>
      <c r="RUR4" s="47"/>
      <c r="RUS4" s="47"/>
      <c r="RUT4" s="47"/>
      <c r="RUU4" s="47"/>
      <c r="RUV4" s="47"/>
      <c r="RUW4" s="47"/>
      <c r="RUX4" s="47"/>
      <c r="RUY4" s="47"/>
      <c r="RUZ4" s="47"/>
      <c r="RVA4" s="47"/>
      <c r="RVB4" s="47"/>
      <c r="RVC4" s="47"/>
      <c r="RVD4" s="47"/>
      <c r="RVE4" s="47"/>
      <c r="RVF4" s="47"/>
      <c r="RVG4" s="47"/>
      <c r="RVH4" s="47"/>
      <c r="RVI4" s="47"/>
      <c r="RVJ4" s="47"/>
      <c r="RVK4" s="47"/>
      <c r="RVL4" s="47"/>
      <c r="RVM4" s="47"/>
      <c r="RVN4" s="47"/>
      <c r="RVO4" s="47"/>
      <c r="RVP4" s="47"/>
      <c r="RVQ4" s="47"/>
      <c r="RVR4" s="47"/>
      <c r="RVS4" s="47"/>
      <c r="RVT4" s="47"/>
      <c r="RVU4" s="47"/>
      <c r="RVV4" s="47"/>
      <c r="RVW4" s="47"/>
      <c r="RVX4" s="47"/>
      <c r="RVY4" s="47"/>
      <c r="RVZ4" s="47"/>
      <c r="RWA4" s="47"/>
      <c r="RWB4" s="47"/>
      <c r="RWC4" s="47"/>
      <c r="RWD4" s="47"/>
      <c r="RWE4" s="47"/>
      <c r="RWF4" s="47"/>
      <c r="RWG4" s="47"/>
      <c r="RWH4" s="47"/>
      <c r="RWI4" s="47"/>
      <c r="RWJ4" s="47"/>
      <c r="RWK4" s="47"/>
      <c r="RWL4" s="47"/>
      <c r="RWM4" s="47"/>
      <c r="RWN4" s="47"/>
      <c r="RWO4" s="47"/>
      <c r="RWP4" s="47"/>
      <c r="RWQ4" s="47"/>
      <c r="RWR4" s="47"/>
      <c r="RWS4" s="47"/>
      <c r="RWT4" s="47"/>
      <c r="RWU4" s="47"/>
      <c r="RWV4" s="47"/>
      <c r="RWW4" s="47"/>
      <c r="RWX4" s="47"/>
      <c r="RWY4" s="47"/>
      <c r="RWZ4" s="47"/>
      <c r="RXA4" s="47"/>
      <c r="RXB4" s="47"/>
      <c r="RXC4" s="47"/>
      <c r="RXD4" s="47"/>
      <c r="RXE4" s="47"/>
      <c r="RXF4" s="47"/>
      <c r="RXG4" s="47"/>
      <c r="RXH4" s="47"/>
      <c r="RXI4" s="47"/>
      <c r="RXJ4" s="47"/>
      <c r="RXK4" s="47"/>
      <c r="RXL4" s="47"/>
      <c r="RXM4" s="47"/>
      <c r="RXN4" s="47"/>
      <c r="RXO4" s="47"/>
      <c r="RXP4" s="47"/>
      <c r="RXQ4" s="47"/>
      <c r="RXR4" s="47"/>
      <c r="RXS4" s="47"/>
      <c r="RXT4" s="47"/>
      <c r="RXU4" s="47"/>
      <c r="RXV4" s="47"/>
      <c r="RXW4" s="47"/>
      <c r="RXX4" s="47"/>
      <c r="RXY4" s="47"/>
      <c r="RXZ4" s="47"/>
      <c r="RYA4" s="47"/>
      <c r="RYB4" s="47"/>
      <c r="RYC4" s="47"/>
      <c r="RYD4" s="47"/>
      <c r="RYE4" s="47"/>
      <c r="RYF4" s="47"/>
      <c r="RYG4" s="47"/>
      <c r="RYH4" s="47"/>
      <c r="RYI4" s="47"/>
      <c r="RYJ4" s="47"/>
      <c r="RYK4" s="47"/>
      <c r="RYL4" s="47"/>
      <c r="RYM4" s="47"/>
      <c r="RYN4" s="47"/>
      <c r="RYO4" s="47"/>
      <c r="RYP4" s="47"/>
      <c r="RYQ4" s="47"/>
      <c r="RYR4" s="47"/>
      <c r="RYS4" s="47"/>
      <c r="RYT4" s="47"/>
      <c r="RYU4" s="47"/>
      <c r="RYV4" s="47"/>
      <c r="RYW4" s="47"/>
      <c r="RYX4" s="47"/>
      <c r="RYY4" s="47"/>
      <c r="RYZ4" s="47"/>
      <c r="RZA4" s="47"/>
      <c r="RZB4" s="47"/>
      <c r="RZC4" s="47"/>
      <c r="RZD4" s="47"/>
      <c r="RZE4" s="47"/>
      <c r="RZF4" s="47"/>
      <c r="RZG4" s="47"/>
      <c r="RZH4" s="47"/>
      <c r="RZI4" s="47"/>
      <c r="RZJ4" s="47"/>
      <c r="RZK4" s="47"/>
      <c r="RZL4" s="47"/>
      <c r="RZM4" s="47"/>
      <c r="RZN4" s="47"/>
      <c r="RZO4" s="47"/>
      <c r="RZP4" s="47"/>
      <c r="RZQ4" s="47"/>
      <c r="RZR4" s="47"/>
      <c r="RZS4" s="47"/>
      <c r="RZT4" s="47"/>
      <c r="RZU4" s="47"/>
      <c r="RZV4" s="47"/>
      <c r="RZW4" s="47"/>
      <c r="RZX4" s="47"/>
      <c r="RZY4" s="47"/>
      <c r="RZZ4" s="47"/>
      <c r="SAA4" s="47"/>
      <c r="SAB4" s="47"/>
      <c r="SAC4" s="47"/>
      <c r="SAD4" s="47"/>
      <c r="SAE4" s="47"/>
      <c r="SAF4" s="47"/>
      <c r="SAG4" s="47"/>
      <c r="SAH4" s="47"/>
      <c r="SAI4" s="47"/>
      <c r="SAJ4" s="47"/>
      <c r="SAK4" s="47"/>
      <c r="SAL4" s="47"/>
      <c r="SAM4" s="47"/>
      <c r="SAN4" s="47"/>
      <c r="SAO4" s="47"/>
      <c r="SAP4" s="47"/>
      <c r="SAQ4" s="47"/>
      <c r="SAR4" s="47"/>
      <c r="SAS4" s="47"/>
      <c r="SAT4" s="47"/>
      <c r="SAU4" s="47"/>
      <c r="SAV4" s="47"/>
      <c r="SAW4" s="47"/>
      <c r="SAX4" s="47"/>
      <c r="SAY4" s="47"/>
      <c r="SAZ4" s="47"/>
      <c r="SBA4" s="47"/>
      <c r="SBB4" s="47"/>
      <c r="SBC4" s="47"/>
      <c r="SBD4" s="47"/>
      <c r="SBE4" s="47"/>
      <c r="SBF4" s="47"/>
      <c r="SBG4" s="47"/>
      <c r="SBH4" s="47"/>
      <c r="SBI4" s="47"/>
      <c r="SBJ4" s="47"/>
      <c r="SBK4" s="47"/>
      <c r="SBL4" s="47"/>
      <c r="SBM4" s="47"/>
      <c r="SBN4" s="47"/>
      <c r="SBO4" s="47"/>
      <c r="SBP4" s="47"/>
      <c r="SBQ4" s="47"/>
      <c r="SBR4" s="47"/>
      <c r="SBS4" s="47"/>
      <c r="SBT4" s="47"/>
      <c r="SBU4" s="47"/>
      <c r="SBV4" s="47"/>
      <c r="SBW4" s="47"/>
      <c r="SBX4" s="47"/>
      <c r="SBY4" s="47"/>
      <c r="SBZ4" s="47"/>
      <c r="SCA4" s="47"/>
      <c r="SCB4" s="47"/>
      <c r="SCC4" s="47"/>
      <c r="SCD4" s="47"/>
      <c r="SCE4" s="47"/>
      <c r="SCF4" s="47"/>
      <c r="SCG4" s="47"/>
      <c r="SCH4" s="47"/>
      <c r="SCI4" s="47"/>
      <c r="SCJ4" s="47"/>
      <c r="SCK4" s="47"/>
      <c r="SCL4" s="47"/>
      <c r="SCM4" s="47"/>
      <c r="SCN4" s="47"/>
      <c r="SCO4" s="47"/>
      <c r="SCP4" s="47"/>
      <c r="SCQ4" s="47"/>
      <c r="SCR4" s="47"/>
      <c r="SCS4" s="47"/>
      <c r="SCT4" s="47"/>
      <c r="SCU4" s="47"/>
      <c r="SCV4" s="47"/>
      <c r="SCW4" s="47"/>
      <c r="SCX4" s="47"/>
      <c r="SCY4" s="47"/>
      <c r="SCZ4" s="47"/>
      <c r="SDA4" s="47"/>
      <c r="SDB4" s="47"/>
      <c r="SDC4" s="47"/>
      <c r="SDD4" s="47"/>
      <c r="SDE4" s="47"/>
      <c r="SDF4" s="47"/>
      <c r="SDG4" s="47"/>
      <c r="SDH4" s="47"/>
      <c r="SDI4" s="47"/>
      <c r="SDJ4" s="47"/>
      <c r="SDK4" s="47"/>
      <c r="SDL4" s="47"/>
      <c r="SDM4" s="47"/>
      <c r="SDN4" s="47"/>
      <c r="SDO4" s="47"/>
      <c r="SDP4" s="47"/>
      <c r="SDQ4" s="47"/>
      <c r="SDR4" s="47"/>
      <c r="SDS4" s="47"/>
      <c r="SDT4" s="47"/>
      <c r="SDU4" s="47"/>
      <c r="SDV4" s="47"/>
      <c r="SDW4" s="47"/>
      <c r="SDX4" s="47"/>
      <c r="SDY4" s="47"/>
      <c r="SDZ4" s="47"/>
      <c r="SEA4" s="47"/>
      <c r="SEB4" s="47"/>
      <c r="SEC4" s="47"/>
      <c r="SED4" s="47"/>
      <c r="SEE4" s="47"/>
      <c r="SEF4" s="47"/>
      <c r="SEG4" s="47"/>
      <c r="SEH4" s="47"/>
      <c r="SEI4" s="47"/>
      <c r="SEJ4" s="47"/>
      <c r="SEK4" s="47"/>
      <c r="SEL4" s="47"/>
      <c r="SEM4" s="47"/>
      <c r="SEN4" s="47"/>
      <c r="SEO4" s="47"/>
      <c r="SEP4" s="47"/>
      <c r="SEQ4" s="47"/>
      <c r="SER4" s="47"/>
      <c r="SES4" s="47"/>
      <c r="SET4" s="47"/>
      <c r="SEU4" s="47"/>
      <c r="SEV4" s="47"/>
      <c r="SEW4" s="47"/>
      <c r="SEX4" s="47"/>
      <c r="SEY4" s="47"/>
      <c r="SEZ4" s="47"/>
      <c r="SFA4" s="47"/>
      <c r="SFB4" s="47"/>
      <c r="SFC4" s="47"/>
      <c r="SFD4" s="47"/>
      <c r="SFE4" s="47"/>
      <c r="SFF4" s="47"/>
      <c r="SFG4" s="47"/>
      <c r="SFH4" s="47"/>
      <c r="SFI4" s="47"/>
      <c r="SFJ4" s="47"/>
      <c r="SFK4" s="47"/>
      <c r="SFL4" s="47"/>
      <c r="SFM4" s="47"/>
      <c r="SFN4" s="47"/>
      <c r="SFO4" s="47"/>
      <c r="SFP4" s="47"/>
      <c r="SFQ4" s="47"/>
      <c r="SFR4" s="47"/>
      <c r="SFS4" s="47"/>
      <c r="SFT4" s="47"/>
      <c r="SFU4" s="47"/>
      <c r="SFV4" s="47"/>
      <c r="SFW4" s="47"/>
      <c r="SFX4" s="47"/>
      <c r="SFY4" s="47"/>
      <c r="SFZ4" s="47"/>
      <c r="SGA4" s="47"/>
      <c r="SGB4" s="47"/>
      <c r="SGC4" s="47"/>
      <c r="SGD4" s="47"/>
      <c r="SGE4" s="47"/>
      <c r="SGF4" s="47"/>
      <c r="SGG4" s="47"/>
      <c r="SGH4" s="47"/>
      <c r="SGI4" s="47"/>
      <c r="SGJ4" s="47"/>
      <c r="SGK4" s="47"/>
      <c r="SGL4" s="47"/>
      <c r="SGM4" s="47"/>
      <c r="SGN4" s="47"/>
      <c r="SGO4" s="47"/>
      <c r="SGP4" s="47"/>
      <c r="SGQ4" s="47"/>
      <c r="SGR4" s="47"/>
      <c r="SGS4" s="47"/>
      <c r="SGT4" s="47"/>
      <c r="SGU4" s="47"/>
      <c r="SGV4" s="47"/>
      <c r="SGW4" s="47"/>
      <c r="SGX4" s="47"/>
      <c r="SGY4" s="47"/>
      <c r="SGZ4" s="47"/>
      <c r="SHA4" s="47"/>
      <c r="SHB4" s="47"/>
      <c r="SHC4" s="47"/>
      <c r="SHD4" s="47"/>
      <c r="SHE4" s="47"/>
      <c r="SHF4" s="47"/>
      <c r="SHG4" s="47"/>
      <c r="SHH4" s="47"/>
      <c r="SHI4" s="47"/>
      <c r="SHJ4" s="47"/>
      <c r="SHK4" s="47"/>
      <c r="SHL4" s="47"/>
      <c r="SHM4" s="47"/>
      <c r="SHN4" s="47"/>
      <c r="SHO4" s="47"/>
      <c r="SHP4" s="47"/>
      <c r="SHQ4" s="47"/>
      <c r="SHR4" s="47"/>
      <c r="SHS4" s="47"/>
      <c r="SHT4" s="47"/>
      <c r="SHU4" s="47"/>
      <c r="SHV4" s="47"/>
      <c r="SHW4" s="47"/>
      <c r="SHX4" s="47"/>
      <c r="SHY4" s="47"/>
      <c r="SHZ4" s="47"/>
      <c r="SIA4" s="47"/>
      <c r="SIB4" s="47"/>
      <c r="SIC4" s="47"/>
      <c r="SID4" s="47"/>
      <c r="SIE4" s="47"/>
      <c r="SIF4" s="47"/>
      <c r="SIG4" s="47"/>
      <c r="SIH4" s="47"/>
      <c r="SII4" s="47"/>
      <c r="SIJ4" s="47"/>
      <c r="SIK4" s="47"/>
      <c r="SIL4" s="47"/>
      <c r="SIM4" s="47"/>
      <c r="SIN4" s="47"/>
      <c r="SIO4" s="47"/>
      <c r="SIP4" s="47"/>
      <c r="SIQ4" s="47"/>
      <c r="SIR4" s="47"/>
      <c r="SIS4" s="47"/>
      <c r="SIT4" s="47"/>
      <c r="SIU4" s="47"/>
      <c r="SIV4" s="47"/>
      <c r="SIW4" s="47"/>
      <c r="SIX4" s="47"/>
      <c r="SIY4" s="47"/>
      <c r="SIZ4" s="47"/>
      <c r="SJA4" s="47"/>
      <c r="SJB4" s="47"/>
      <c r="SJC4" s="47"/>
      <c r="SJD4" s="47"/>
      <c r="SJE4" s="47"/>
      <c r="SJF4" s="47"/>
      <c r="SJG4" s="47"/>
      <c r="SJH4" s="47"/>
      <c r="SJI4" s="47"/>
      <c r="SJJ4" s="47"/>
      <c r="SJK4" s="47"/>
      <c r="SJL4" s="47"/>
      <c r="SJM4" s="47"/>
      <c r="SJN4" s="47"/>
      <c r="SJO4" s="47"/>
      <c r="SJP4" s="47"/>
      <c r="SJQ4" s="47"/>
      <c r="SJR4" s="47"/>
      <c r="SJS4" s="47"/>
      <c r="SJT4" s="47"/>
      <c r="SJU4" s="47"/>
      <c r="SJV4" s="47"/>
      <c r="SJW4" s="47"/>
      <c r="SJX4" s="47"/>
      <c r="SJY4" s="47"/>
      <c r="SJZ4" s="47"/>
      <c r="SKA4" s="47"/>
      <c r="SKB4" s="47"/>
      <c r="SKC4" s="47"/>
      <c r="SKD4" s="47"/>
      <c r="SKE4" s="47"/>
      <c r="SKF4" s="47"/>
      <c r="SKG4" s="47"/>
      <c r="SKH4" s="47"/>
      <c r="SKI4" s="47"/>
      <c r="SKJ4" s="47"/>
      <c r="SKK4" s="47"/>
      <c r="SKL4" s="47"/>
      <c r="SKM4" s="47"/>
      <c r="SKN4" s="47"/>
      <c r="SKO4" s="47"/>
      <c r="SKP4" s="47"/>
      <c r="SKQ4" s="47"/>
      <c r="SKR4" s="47"/>
      <c r="SKS4" s="47"/>
      <c r="SKT4" s="47"/>
      <c r="SKU4" s="47"/>
      <c r="SKV4" s="47"/>
      <c r="SKW4" s="47"/>
      <c r="SKX4" s="47"/>
      <c r="SKY4" s="47"/>
      <c r="SKZ4" s="47"/>
      <c r="SLA4" s="47"/>
      <c r="SLB4" s="47"/>
      <c r="SLC4" s="47"/>
      <c r="SLD4" s="47"/>
      <c r="SLE4" s="47"/>
      <c r="SLF4" s="47"/>
      <c r="SLG4" s="47"/>
      <c r="SLH4" s="47"/>
      <c r="SLI4" s="47"/>
      <c r="SLJ4" s="47"/>
      <c r="SLK4" s="47"/>
      <c r="SLL4" s="47"/>
      <c r="SLM4" s="47"/>
      <c r="SLN4" s="47"/>
      <c r="SLO4" s="47"/>
      <c r="SLP4" s="47"/>
      <c r="SLQ4" s="47"/>
      <c r="SLR4" s="47"/>
      <c r="SLS4" s="47"/>
      <c r="SLT4" s="47"/>
      <c r="SLU4" s="47"/>
      <c r="SLV4" s="47"/>
      <c r="SLW4" s="47"/>
      <c r="SLX4" s="47"/>
      <c r="SLY4" s="47"/>
      <c r="SLZ4" s="47"/>
      <c r="SMA4" s="47"/>
      <c r="SMB4" s="47"/>
      <c r="SMC4" s="47"/>
      <c r="SMD4" s="47"/>
      <c r="SME4" s="47"/>
      <c r="SMF4" s="47"/>
      <c r="SMG4" s="47"/>
      <c r="SMH4" s="47"/>
      <c r="SMI4" s="47"/>
      <c r="SMJ4" s="47"/>
      <c r="SMK4" s="47"/>
      <c r="SML4" s="47"/>
      <c r="SMM4" s="47"/>
      <c r="SMN4" s="47"/>
      <c r="SMO4" s="47"/>
      <c r="SMP4" s="47"/>
      <c r="SMQ4" s="47"/>
      <c r="SMR4" s="47"/>
      <c r="SMS4" s="47"/>
      <c r="SMT4" s="47"/>
      <c r="SMU4" s="47"/>
      <c r="SMV4" s="47"/>
      <c r="SMW4" s="47"/>
      <c r="SMX4" s="47"/>
      <c r="SMY4" s="47"/>
      <c r="SMZ4" s="47"/>
      <c r="SNA4" s="47"/>
      <c r="SNB4" s="47"/>
      <c r="SNC4" s="47"/>
      <c r="SND4" s="47"/>
      <c r="SNE4" s="47"/>
      <c r="SNF4" s="47"/>
      <c r="SNG4" s="47"/>
      <c r="SNH4" s="47"/>
      <c r="SNI4" s="47"/>
      <c r="SNJ4" s="47"/>
      <c r="SNK4" s="47"/>
      <c r="SNL4" s="47"/>
      <c r="SNM4" s="47"/>
      <c r="SNN4" s="47"/>
      <c r="SNO4" s="47"/>
      <c r="SNP4" s="47"/>
      <c r="SNQ4" s="47"/>
      <c r="SNR4" s="47"/>
      <c r="SNS4" s="47"/>
      <c r="SNT4" s="47"/>
      <c r="SNU4" s="47"/>
      <c r="SNV4" s="47"/>
      <c r="SNW4" s="47"/>
      <c r="SNX4" s="47"/>
      <c r="SNY4" s="47"/>
      <c r="SNZ4" s="47"/>
      <c r="SOA4" s="47"/>
      <c r="SOB4" s="47"/>
      <c r="SOC4" s="47"/>
      <c r="SOD4" s="47"/>
      <c r="SOE4" s="47"/>
      <c r="SOF4" s="47"/>
      <c r="SOG4" s="47"/>
      <c r="SOH4" s="47"/>
      <c r="SOI4" s="47"/>
      <c r="SOJ4" s="47"/>
      <c r="SOK4" s="47"/>
      <c r="SOL4" s="47"/>
      <c r="SOM4" s="47"/>
      <c r="SON4" s="47"/>
      <c r="SOO4" s="47"/>
      <c r="SOP4" s="47"/>
      <c r="SOQ4" s="47"/>
      <c r="SOR4" s="47"/>
      <c r="SOS4" s="47"/>
      <c r="SOT4" s="47"/>
      <c r="SOU4" s="47"/>
      <c r="SOV4" s="47"/>
      <c r="SOW4" s="47"/>
      <c r="SOX4" s="47"/>
      <c r="SOY4" s="47"/>
      <c r="SOZ4" s="47"/>
      <c r="SPA4" s="47"/>
      <c r="SPB4" s="47"/>
      <c r="SPC4" s="47"/>
      <c r="SPD4" s="47"/>
      <c r="SPE4" s="47"/>
      <c r="SPF4" s="47"/>
      <c r="SPG4" s="47"/>
      <c r="SPH4" s="47"/>
      <c r="SPI4" s="47"/>
      <c r="SPJ4" s="47"/>
      <c r="SPK4" s="47"/>
      <c r="SPL4" s="47"/>
      <c r="SPM4" s="47"/>
      <c r="SPN4" s="47"/>
      <c r="SPO4" s="47"/>
      <c r="SPP4" s="47"/>
      <c r="SPQ4" s="47"/>
      <c r="SPR4" s="47"/>
      <c r="SPS4" s="47"/>
      <c r="SPT4" s="47"/>
      <c r="SPU4" s="47"/>
      <c r="SPV4" s="47"/>
      <c r="SPW4" s="47"/>
      <c r="SPX4" s="47"/>
      <c r="SPY4" s="47"/>
      <c r="SPZ4" s="47"/>
      <c r="SQA4" s="47"/>
      <c r="SQB4" s="47"/>
      <c r="SQC4" s="47"/>
      <c r="SQD4" s="47"/>
      <c r="SQE4" s="47"/>
      <c r="SQF4" s="47"/>
      <c r="SQG4" s="47"/>
      <c r="SQH4" s="47"/>
      <c r="SQI4" s="47"/>
      <c r="SQJ4" s="47"/>
      <c r="SQK4" s="47"/>
      <c r="SQL4" s="47"/>
      <c r="SQM4" s="47"/>
      <c r="SQN4" s="47"/>
      <c r="SQO4" s="47"/>
      <c r="SQP4" s="47"/>
      <c r="SQQ4" s="47"/>
      <c r="SQR4" s="47"/>
      <c r="SQS4" s="47"/>
      <c r="SQT4" s="47"/>
      <c r="SQU4" s="47"/>
      <c r="SQV4" s="47"/>
      <c r="SQW4" s="47"/>
      <c r="SQX4" s="47"/>
      <c r="SQY4" s="47"/>
      <c r="SQZ4" s="47"/>
      <c r="SRA4" s="47"/>
      <c r="SRB4" s="47"/>
      <c r="SRC4" s="47"/>
      <c r="SRD4" s="47"/>
      <c r="SRE4" s="47"/>
      <c r="SRF4" s="47"/>
      <c r="SRG4" s="47"/>
      <c r="SRH4" s="47"/>
      <c r="SRI4" s="47"/>
      <c r="SRJ4" s="47"/>
      <c r="SRK4" s="47"/>
      <c r="SRL4" s="47"/>
      <c r="SRM4" s="47"/>
      <c r="SRN4" s="47"/>
      <c r="SRO4" s="47"/>
      <c r="SRP4" s="47"/>
      <c r="SRQ4" s="47"/>
      <c r="SRR4" s="47"/>
      <c r="SRS4" s="47"/>
      <c r="SRT4" s="47"/>
      <c r="SRU4" s="47"/>
      <c r="SRV4" s="47"/>
      <c r="SRW4" s="47"/>
      <c r="SRX4" s="47"/>
      <c r="SRY4" s="47"/>
      <c r="SRZ4" s="47"/>
      <c r="SSA4" s="47"/>
      <c r="SSB4" s="47"/>
      <c r="SSC4" s="47"/>
      <c r="SSD4" s="47"/>
      <c r="SSE4" s="47"/>
      <c r="SSF4" s="47"/>
      <c r="SSG4" s="47"/>
      <c r="SSH4" s="47"/>
      <c r="SSI4" s="47"/>
      <c r="SSJ4" s="47"/>
      <c r="SSK4" s="47"/>
      <c r="SSL4" s="47"/>
      <c r="SSM4" s="47"/>
      <c r="SSN4" s="47"/>
      <c r="SSO4" s="47"/>
      <c r="SSP4" s="47"/>
      <c r="SSQ4" s="47"/>
      <c r="SSR4" s="47"/>
      <c r="SSS4" s="47"/>
      <c r="SST4" s="47"/>
      <c r="SSU4" s="47"/>
      <c r="SSV4" s="47"/>
      <c r="SSW4" s="47"/>
      <c r="SSX4" s="47"/>
      <c r="SSY4" s="47"/>
      <c r="SSZ4" s="47"/>
      <c r="STA4" s="47"/>
      <c r="STB4" s="47"/>
      <c r="STC4" s="47"/>
      <c r="STD4" s="47"/>
      <c r="STE4" s="47"/>
      <c r="STF4" s="47"/>
      <c r="STG4" s="47"/>
      <c r="STH4" s="47"/>
      <c r="STI4" s="47"/>
      <c r="STJ4" s="47"/>
      <c r="STK4" s="47"/>
      <c r="STL4" s="47"/>
      <c r="STM4" s="47"/>
      <c r="STN4" s="47"/>
      <c r="STO4" s="47"/>
      <c r="STP4" s="47"/>
      <c r="STQ4" s="47"/>
      <c r="STR4" s="47"/>
      <c r="STS4" s="47"/>
      <c r="STT4" s="47"/>
      <c r="STU4" s="47"/>
      <c r="STV4" s="47"/>
      <c r="STW4" s="47"/>
      <c r="STX4" s="47"/>
      <c r="STY4" s="47"/>
      <c r="STZ4" s="47"/>
      <c r="SUA4" s="47"/>
      <c r="SUB4" s="47"/>
      <c r="SUC4" s="47"/>
      <c r="SUD4" s="47"/>
      <c r="SUE4" s="47"/>
      <c r="SUF4" s="47"/>
      <c r="SUG4" s="47"/>
      <c r="SUH4" s="47"/>
      <c r="SUI4" s="47"/>
      <c r="SUJ4" s="47"/>
      <c r="SUK4" s="47"/>
      <c r="SUL4" s="47"/>
      <c r="SUM4" s="47"/>
      <c r="SUN4" s="47"/>
      <c r="SUO4" s="47"/>
      <c r="SUP4" s="47"/>
      <c r="SUQ4" s="47"/>
      <c r="SUR4" s="47"/>
      <c r="SUS4" s="47"/>
      <c r="SUT4" s="47"/>
      <c r="SUU4" s="47"/>
      <c r="SUV4" s="47"/>
      <c r="SUW4" s="47"/>
      <c r="SUX4" s="47"/>
      <c r="SUY4" s="47"/>
      <c r="SUZ4" s="47"/>
      <c r="SVA4" s="47"/>
      <c r="SVB4" s="47"/>
      <c r="SVC4" s="47"/>
      <c r="SVD4" s="47"/>
      <c r="SVE4" s="47"/>
      <c r="SVF4" s="47"/>
      <c r="SVG4" s="47"/>
      <c r="SVH4" s="47"/>
      <c r="SVI4" s="47"/>
      <c r="SVJ4" s="47"/>
      <c r="SVK4" s="47"/>
      <c r="SVL4" s="47"/>
      <c r="SVM4" s="47"/>
      <c r="SVN4" s="47"/>
      <c r="SVO4" s="47"/>
      <c r="SVP4" s="47"/>
      <c r="SVQ4" s="47"/>
      <c r="SVR4" s="47"/>
      <c r="SVS4" s="47"/>
      <c r="SVT4" s="47"/>
      <c r="SVU4" s="47"/>
      <c r="SVV4" s="47"/>
      <c r="SVW4" s="47"/>
      <c r="SVX4" s="47"/>
      <c r="SVY4" s="47"/>
      <c r="SVZ4" s="47"/>
      <c r="SWA4" s="47"/>
      <c r="SWB4" s="47"/>
      <c r="SWC4" s="47"/>
      <c r="SWD4" s="47"/>
      <c r="SWE4" s="47"/>
      <c r="SWF4" s="47"/>
      <c r="SWG4" s="47"/>
      <c r="SWH4" s="47"/>
      <c r="SWI4" s="47"/>
      <c r="SWJ4" s="47"/>
      <c r="SWK4" s="47"/>
      <c r="SWL4" s="47"/>
      <c r="SWM4" s="47"/>
      <c r="SWN4" s="47"/>
      <c r="SWO4" s="47"/>
      <c r="SWP4" s="47"/>
      <c r="SWQ4" s="47"/>
      <c r="SWR4" s="47"/>
      <c r="SWS4" s="47"/>
      <c r="SWT4" s="47"/>
      <c r="SWU4" s="47"/>
      <c r="SWV4" s="47"/>
      <c r="SWW4" s="47"/>
      <c r="SWX4" s="47"/>
      <c r="SWY4" s="47"/>
      <c r="SWZ4" s="47"/>
      <c r="SXA4" s="47"/>
      <c r="SXB4" s="47"/>
      <c r="SXC4" s="47"/>
      <c r="SXD4" s="47"/>
      <c r="SXE4" s="47"/>
      <c r="SXF4" s="47"/>
      <c r="SXG4" s="47"/>
      <c r="SXH4" s="47"/>
      <c r="SXI4" s="47"/>
      <c r="SXJ4" s="47"/>
      <c r="SXK4" s="47"/>
      <c r="SXL4" s="47"/>
      <c r="SXM4" s="47"/>
      <c r="SXN4" s="47"/>
      <c r="SXO4" s="47"/>
      <c r="SXP4" s="47"/>
      <c r="SXQ4" s="47"/>
      <c r="SXR4" s="47"/>
      <c r="SXS4" s="47"/>
      <c r="SXT4" s="47"/>
      <c r="SXU4" s="47"/>
      <c r="SXV4" s="47"/>
      <c r="SXW4" s="47"/>
      <c r="SXX4" s="47"/>
      <c r="SXY4" s="47"/>
      <c r="SXZ4" s="47"/>
      <c r="SYA4" s="47"/>
      <c r="SYB4" s="47"/>
      <c r="SYC4" s="47"/>
      <c r="SYD4" s="47"/>
      <c r="SYE4" s="47"/>
      <c r="SYF4" s="47"/>
      <c r="SYG4" s="47"/>
      <c r="SYH4" s="47"/>
      <c r="SYI4" s="47"/>
      <c r="SYJ4" s="47"/>
      <c r="SYK4" s="47"/>
      <c r="SYL4" s="47"/>
      <c r="SYM4" s="47"/>
      <c r="SYN4" s="47"/>
      <c r="SYO4" s="47"/>
      <c r="SYP4" s="47"/>
      <c r="SYQ4" s="47"/>
      <c r="SYR4" s="47"/>
      <c r="SYS4" s="47"/>
      <c r="SYT4" s="47"/>
      <c r="SYU4" s="47"/>
      <c r="SYV4" s="47"/>
      <c r="SYW4" s="47"/>
      <c r="SYX4" s="47"/>
      <c r="SYY4" s="47"/>
      <c r="SYZ4" s="47"/>
      <c r="SZA4" s="47"/>
      <c r="SZB4" s="47"/>
      <c r="SZC4" s="47"/>
      <c r="SZD4" s="47"/>
      <c r="SZE4" s="47"/>
      <c r="SZF4" s="47"/>
      <c r="SZG4" s="47"/>
      <c r="SZH4" s="47"/>
      <c r="SZI4" s="47"/>
      <c r="SZJ4" s="47"/>
      <c r="SZK4" s="47"/>
      <c r="SZL4" s="47"/>
      <c r="SZM4" s="47"/>
      <c r="SZN4" s="47"/>
      <c r="SZO4" s="47"/>
      <c r="SZP4" s="47"/>
      <c r="SZQ4" s="47"/>
      <c r="SZR4" s="47"/>
      <c r="SZS4" s="47"/>
      <c r="SZT4" s="47"/>
      <c r="SZU4" s="47"/>
      <c r="SZV4" s="47"/>
      <c r="SZW4" s="47"/>
      <c r="SZX4" s="47"/>
      <c r="SZY4" s="47"/>
      <c r="SZZ4" s="47"/>
      <c r="TAA4" s="47"/>
      <c r="TAB4" s="47"/>
      <c r="TAC4" s="47"/>
      <c r="TAD4" s="47"/>
      <c r="TAE4" s="47"/>
      <c r="TAF4" s="47"/>
      <c r="TAG4" s="47"/>
      <c r="TAH4" s="47"/>
      <c r="TAI4" s="47"/>
      <c r="TAJ4" s="47"/>
      <c r="TAK4" s="47"/>
      <c r="TAL4" s="47"/>
      <c r="TAM4" s="47"/>
      <c r="TAN4" s="47"/>
      <c r="TAO4" s="47"/>
      <c r="TAP4" s="47"/>
      <c r="TAQ4" s="47"/>
      <c r="TAR4" s="47"/>
      <c r="TAS4" s="47"/>
      <c r="TAT4" s="47"/>
      <c r="TAU4" s="47"/>
      <c r="TAV4" s="47"/>
      <c r="TAW4" s="47"/>
      <c r="TAX4" s="47"/>
      <c r="TAY4" s="47"/>
      <c r="TAZ4" s="47"/>
      <c r="TBA4" s="47"/>
      <c r="TBB4" s="47"/>
      <c r="TBC4" s="47"/>
      <c r="TBD4" s="47"/>
      <c r="TBE4" s="47"/>
      <c r="TBF4" s="47"/>
      <c r="TBG4" s="47"/>
      <c r="TBH4" s="47"/>
      <c r="TBI4" s="47"/>
      <c r="TBJ4" s="47"/>
      <c r="TBK4" s="47"/>
      <c r="TBL4" s="47"/>
      <c r="TBM4" s="47"/>
      <c r="TBN4" s="47"/>
      <c r="TBO4" s="47"/>
      <c r="TBP4" s="47"/>
      <c r="TBQ4" s="47"/>
      <c r="TBR4" s="47"/>
      <c r="TBS4" s="47"/>
      <c r="TBT4" s="47"/>
      <c r="TBU4" s="47"/>
      <c r="TBV4" s="47"/>
      <c r="TBW4" s="47"/>
      <c r="TBX4" s="47"/>
      <c r="TBY4" s="47"/>
      <c r="TBZ4" s="47"/>
      <c r="TCA4" s="47"/>
      <c r="TCB4" s="47"/>
      <c r="TCC4" s="47"/>
      <c r="TCD4" s="47"/>
      <c r="TCE4" s="47"/>
      <c r="TCF4" s="47"/>
      <c r="TCG4" s="47"/>
      <c r="TCH4" s="47"/>
      <c r="TCI4" s="47"/>
      <c r="TCJ4" s="47"/>
      <c r="TCK4" s="47"/>
      <c r="TCL4" s="47"/>
      <c r="TCM4" s="47"/>
      <c r="TCN4" s="47"/>
      <c r="TCO4" s="47"/>
      <c r="TCP4" s="47"/>
      <c r="TCQ4" s="47"/>
      <c r="TCR4" s="47"/>
      <c r="TCS4" s="47"/>
      <c r="TCT4" s="47"/>
      <c r="TCU4" s="47"/>
      <c r="TCV4" s="47"/>
      <c r="TCW4" s="47"/>
      <c r="TCX4" s="47"/>
      <c r="TCY4" s="47"/>
      <c r="TCZ4" s="47"/>
      <c r="TDA4" s="47"/>
      <c r="TDB4" s="47"/>
      <c r="TDC4" s="47"/>
      <c r="TDD4" s="47"/>
      <c r="TDE4" s="47"/>
      <c r="TDF4" s="47"/>
      <c r="TDG4" s="47"/>
      <c r="TDH4" s="47"/>
      <c r="TDI4" s="47"/>
      <c r="TDJ4" s="47"/>
      <c r="TDK4" s="47"/>
      <c r="TDL4" s="47"/>
      <c r="TDM4" s="47"/>
      <c r="TDN4" s="47"/>
      <c r="TDO4" s="47"/>
      <c r="TDP4" s="47"/>
      <c r="TDQ4" s="47"/>
      <c r="TDR4" s="47"/>
      <c r="TDS4" s="47"/>
      <c r="TDT4" s="47"/>
      <c r="TDU4" s="47"/>
      <c r="TDV4" s="47"/>
      <c r="TDW4" s="47"/>
      <c r="TDX4" s="47"/>
      <c r="TDY4" s="47"/>
      <c r="TDZ4" s="47"/>
      <c r="TEA4" s="47"/>
      <c r="TEB4" s="47"/>
      <c r="TEC4" s="47"/>
      <c r="TED4" s="47"/>
      <c r="TEE4" s="47"/>
      <c r="TEF4" s="47"/>
      <c r="TEG4" s="47"/>
      <c r="TEH4" s="47"/>
      <c r="TEI4" s="47"/>
      <c r="TEJ4" s="47"/>
      <c r="TEK4" s="47"/>
      <c r="TEL4" s="47"/>
      <c r="TEM4" s="47"/>
      <c r="TEN4" s="47"/>
      <c r="TEO4" s="47"/>
      <c r="TEP4" s="47"/>
      <c r="TEQ4" s="47"/>
      <c r="TER4" s="47"/>
      <c r="TES4" s="47"/>
      <c r="TET4" s="47"/>
      <c r="TEU4" s="47"/>
      <c r="TEV4" s="47"/>
      <c r="TEW4" s="47"/>
      <c r="TEX4" s="47"/>
      <c r="TEY4" s="47"/>
      <c r="TEZ4" s="47"/>
      <c r="TFA4" s="47"/>
      <c r="TFB4" s="47"/>
      <c r="TFC4" s="47"/>
      <c r="TFD4" s="47"/>
      <c r="TFE4" s="47"/>
      <c r="TFF4" s="47"/>
      <c r="TFG4" s="47"/>
      <c r="TFH4" s="47"/>
      <c r="TFI4" s="47"/>
      <c r="TFJ4" s="47"/>
      <c r="TFK4" s="47"/>
      <c r="TFL4" s="47"/>
      <c r="TFM4" s="47"/>
      <c r="TFN4" s="47"/>
      <c r="TFO4" s="47"/>
      <c r="TFP4" s="47"/>
      <c r="TFQ4" s="47"/>
      <c r="TFR4" s="47"/>
      <c r="TFS4" s="47"/>
      <c r="TFT4" s="47"/>
      <c r="TFU4" s="47"/>
      <c r="TFV4" s="47"/>
      <c r="TFW4" s="47"/>
      <c r="TFX4" s="47"/>
      <c r="TFY4" s="47"/>
      <c r="TFZ4" s="47"/>
      <c r="TGA4" s="47"/>
      <c r="TGB4" s="47"/>
      <c r="TGC4" s="47"/>
      <c r="TGD4" s="47"/>
      <c r="TGE4" s="47"/>
      <c r="TGF4" s="47"/>
      <c r="TGG4" s="47"/>
      <c r="TGH4" s="47"/>
      <c r="TGI4" s="47"/>
      <c r="TGJ4" s="47"/>
      <c r="TGK4" s="47"/>
      <c r="TGL4" s="47"/>
      <c r="TGM4" s="47"/>
      <c r="TGN4" s="47"/>
      <c r="TGO4" s="47"/>
      <c r="TGP4" s="47"/>
      <c r="TGQ4" s="47"/>
      <c r="TGR4" s="47"/>
      <c r="TGS4" s="47"/>
      <c r="TGT4" s="47"/>
      <c r="TGU4" s="47"/>
      <c r="TGV4" s="47"/>
      <c r="TGW4" s="47"/>
      <c r="TGX4" s="47"/>
      <c r="TGY4" s="47"/>
      <c r="TGZ4" s="47"/>
      <c r="THA4" s="47"/>
      <c r="THB4" s="47"/>
      <c r="THC4" s="47"/>
      <c r="THD4" s="47"/>
      <c r="THE4" s="47"/>
      <c r="THF4" s="47"/>
      <c r="THG4" s="47"/>
      <c r="THH4" s="47"/>
      <c r="THI4" s="47"/>
      <c r="THJ4" s="47"/>
      <c r="THK4" s="47"/>
      <c r="THL4" s="47"/>
      <c r="THM4" s="47"/>
      <c r="THN4" s="47"/>
      <c r="THO4" s="47"/>
      <c r="THP4" s="47"/>
      <c r="THQ4" s="47"/>
      <c r="THR4" s="47"/>
      <c r="THS4" s="47"/>
      <c r="THT4" s="47"/>
      <c r="THU4" s="47"/>
      <c r="THV4" s="47"/>
      <c r="THW4" s="47"/>
      <c r="THX4" s="47"/>
      <c r="THY4" s="47"/>
      <c r="THZ4" s="47"/>
      <c r="TIA4" s="47"/>
      <c r="TIB4" s="47"/>
      <c r="TIC4" s="47"/>
      <c r="TID4" s="47"/>
      <c r="TIE4" s="47"/>
      <c r="TIF4" s="47"/>
      <c r="TIG4" s="47"/>
      <c r="TIH4" s="47"/>
      <c r="TII4" s="47"/>
      <c r="TIJ4" s="47"/>
      <c r="TIK4" s="47"/>
      <c r="TIL4" s="47"/>
      <c r="TIM4" s="47"/>
      <c r="TIN4" s="47"/>
      <c r="TIO4" s="47"/>
      <c r="TIP4" s="47"/>
      <c r="TIQ4" s="47"/>
      <c r="TIR4" s="47"/>
      <c r="TIS4" s="47"/>
      <c r="TIT4" s="47"/>
      <c r="TIU4" s="47"/>
      <c r="TIV4" s="47"/>
      <c r="TIW4" s="47"/>
      <c r="TIX4" s="47"/>
      <c r="TIY4" s="47"/>
      <c r="TIZ4" s="47"/>
      <c r="TJA4" s="47"/>
      <c r="TJB4" s="47"/>
      <c r="TJC4" s="47"/>
      <c r="TJD4" s="47"/>
      <c r="TJE4" s="47"/>
      <c r="TJF4" s="47"/>
      <c r="TJG4" s="47"/>
      <c r="TJH4" s="47"/>
      <c r="TJI4" s="47"/>
      <c r="TJJ4" s="47"/>
      <c r="TJK4" s="47"/>
      <c r="TJL4" s="47"/>
      <c r="TJM4" s="47"/>
      <c r="TJN4" s="47"/>
      <c r="TJO4" s="47"/>
      <c r="TJP4" s="47"/>
      <c r="TJQ4" s="47"/>
      <c r="TJR4" s="47"/>
      <c r="TJS4" s="47"/>
      <c r="TJT4" s="47"/>
      <c r="TJU4" s="47"/>
      <c r="TJV4" s="47"/>
      <c r="TJW4" s="47"/>
      <c r="TJX4" s="47"/>
      <c r="TJY4" s="47"/>
      <c r="TJZ4" s="47"/>
      <c r="TKA4" s="47"/>
      <c r="TKB4" s="47"/>
      <c r="TKC4" s="47"/>
      <c r="TKD4" s="47"/>
      <c r="TKE4" s="47"/>
      <c r="TKF4" s="47"/>
      <c r="TKG4" s="47"/>
      <c r="TKH4" s="47"/>
      <c r="TKI4" s="47"/>
      <c r="TKJ4" s="47"/>
      <c r="TKK4" s="47"/>
      <c r="TKL4" s="47"/>
      <c r="TKM4" s="47"/>
      <c r="TKN4" s="47"/>
      <c r="TKO4" s="47"/>
      <c r="TKP4" s="47"/>
      <c r="TKQ4" s="47"/>
      <c r="TKR4" s="47"/>
      <c r="TKS4" s="47"/>
      <c r="TKT4" s="47"/>
      <c r="TKU4" s="47"/>
      <c r="TKV4" s="47"/>
      <c r="TKW4" s="47"/>
      <c r="TKX4" s="47"/>
      <c r="TKY4" s="47"/>
      <c r="TKZ4" s="47"/>
      <c r="TLA4" s="47"/>
      <c r="TLB4" s="47"/>
      <c r="TLC4" s="47"/>
      <c r="TLD4" s="47"/>
      <c r="TLE4" s="47"/>
      <c r="TLF4" s="47"/>
      <c r="TLG4" s="47"/>
      <c r="TLH4" s="47"/>
      <c r="TLI4" s="47"/>
      <c r="TLJ4" s="47"/>
      <c r="TLK4" s="47"/>
      <c r="TLL4" s="47"/>
      <c r="TLM4" s="47"/>
      <c r="TLN4" s="47"/>
      <c r="TLO4" s="47"/>
      <c r="TLP4" s="47"/>
      <c r="TLQ4" s="47"/>
      <c r="TLR4" s="47"/>
      <c r="TLS4" s="47"/>
      <c r="TLT4" s="47"/>
      <c r="TLU4" s="47"/>
      <c r="TLV4" s="47"/>
      <c r="TLW4" s="47"/>
      <c r="TLX4" s="47"/>
      <c r="TLY4" s="47"/>
      <c r="TLZ4" s="47"/>
      <c r="TMA4" s="47"/>
      <c r="TMB4" s="47"/>
      <c r="TMC4" s="47"/>
      <c r="TMD4" s="47"/>
      <c r="TME4" s="47"/>
      <c r="TMF4" s="47"/>
      <c r="TMG4" s="47"/>
      <c r="TMH4" s="47"/>
      <c r="TMI4" s="47"/>
      <c r="TMJ4" s="47"/>
      <c r="TMK4" s="47"/>
      <c r="TML4" s="47"/>
      <c r="TMM4" s="47"/>
      <c r="TMN4" s="47"/>
      <c r="TMO4" s="47"/>
      <c r="TMP4" s="47"/>
      <c r="TMQ4" s="47"/>
      <c r="TMR4" s="47"/>
      <c r="TMS4" s="47"/>
      <c r="TMT4" s="47"/>
      <c r="TMU4" s="47"/>
      <c r="TMV4" s="47"/>
      <c r="TMW4" s="47"/>
      <c r="TMX4" s="47"/>
      <c r="TMY4" s="47"/>
      <c r="TMZ4" s="47"/>
      <c r="TNA4" s="47"/>
      <c r="TNB4" s="47"/>
      <c r="TNC4" s="47"/>
      <c r="TND4" s="47"/>
      <c r="TNE4" s="47"/>
      <c r="TNF4" s="47"/>
      <c r="TNG4" s="47"/>
      <c r="TNH4" s="47"/>
      <c r="TNI4" s="47"/>
      <c r="TNJ4" s="47"/>
      <c r="TNK4" s="47"/>
      <c r="TNL4" s="47"/>
      <c r="TNM4" s="47"/>
      <c r="TNN4" s="47"/>
      <c r="TNO4" s="47"/>
      <c r="TNP4" s="47"/>
      <c r="TNQ4" s="47"/>
      <c r="TNR4" s="47"/>
      <c r="TNS4" s="47"/>
      <c r="TNT4" s="47"/>
      <c r="TNU4" s="47"/>
      <c r="TNV4" s="47"/>
      <c r="TNW4" s="47"/>
      <c r="TNX4" s="47"/>
      <c r="TNY4" s="47"/>
      <c r="TNZ4" s="47"/>
      <c r="TOA4" s="47"/>
      <c r="TOB4" s="47"/>
      <c r="TOC4" s="47"/>
      <c r="TOD4" s="47"/>
      <c r="TOE4" s="47"/>
      <c r="TOF4" s="47"/>
      <c r="TOG4" s="47"/>
      <c r="TOH4" s="47"/>
      <c r="TOI4" s="47"/>
      <c r="TOJ4" s="47"/>
      <c r="TOK4" s="47"/>
      <c r="TOL4" s="47"/>
      <c r="TOM4" s="47"/>
      <c r="TON4" s="47"/>
      <c r="TOO4" s="47"/>
      <c r="TOP4" s="47"/>
      <c r="TOQ4" s="47"/>
      <c r="TOR4" s="47"/>
      <c r="TOS4" s="47"/>
      <c r="TOT4" s="47"/>
      <c r="TOU4" s="47"/>
      <c r="TOV4" s="47"/>
      <c r="TOW4" s="47"/>
      <c r="TOX4" s="47"/>
      <c r="TOY4" s="47"/>
      <c r="TOZ4" s="47"/>
      <c r="TPA4" s="47"/>
      <c r="TPB4" s="47"/>
      <c r="TPC4" s="47"/>
      <c r="TPD4" s="47"/>
      <c r="TPE4" s="47"/>
      <c r="TPF4" s="47"/>
      <c r="TPG4" s="47"/>
      <c r="TPH4" s="47"/>
      <c r="TPI4" s="47"/>
      <c r="TPJ4" s="47"/>
      <c r="TPK4" s="47"/>
      <c r="TPL4" s="47"/>
      <c r="TPM4" s="47"/>
      <c r="TPN4" s="47"/>
      <c r="TPO4" s="47"/>
      <c r="TPP4" s="47"/>
      <c r="TPQ4" s="47"/>
      <c r="TPR4" s="47"/>
      <c r="TPS4" s="47"/>
      <c r="TPT4" s="47"/>
      <c r="TPU4" s="47"/>
      <c r="TPV4" s="47"/>
      <c r="TPW4" s="47"/>
      <c r="TPX4" s="47"/>
      <c r="TPY4" s="47"/>
      <c r="TPZ4" s="47"/>
      <c r="TQA4" s="47"/>
      <c r="TQB4" s="47"/>
      <c r="TQC4" s="47"/>
      <c r="TQD4" s="47"/>
      <c r="TQE4" s="47"/>
      <c r="TQF4" s="47"/>
      <c r="TQG4" s="47"/>
      <c r="TQH4" s="47"/>
      <c r="TQI4" s="47"/>
      <c r="TQJ4" s="47"/>
      <c r="TQK4" s="47"/>
      <c r="TQL4" s="47"/>
      <c r="TQM4" s="47"/>
      <c r="TQN4" s="47"/>
      <c r="TQO4" s="47"/>
      <c r="TQP4" s="47"/>
      <c r="TQQ4" s="47"/>
      <c r="TQR4" s="47"/>
      <c r="TQS4" s="47"/>
      <c r="TQT4" s="47"/>
      <c r="TQU4" s="47"/>
      <c r="TQV4" s="47"/>
      <c r="TQW4" s="47"/>
      <c r="TQX4" s="47"/>
      <c r="TQY4" s="47"/>
      <c r="TQZ4" s="47"/>
      <c r="TRA4" s="47"/>
      <c r="TRB4" s="47"/>
      <c r="TRC4" s="47"/>
      <c r="TRD4" s="47"/>
      <c r="TRE4" s="47"/>
      <c r="TRF4" s="47"/>
      <c r="TRG4" s="47"/>
      <c r="TRH4" s="47"/>
      <c r="TRI4" s="47"/>
      <c r="TRJ4" s="47"/>
      <c r="TRK4" s="47"/>
      <c r="TRL4" s="47"/>
      <c r="TRM4" s="47"/>
      <c r="TRN4" s="47"/>
      <c r="TRO4" s="47"/>
      <c r="TRP4" s="47"/>
      <c r="TRQ4" s="47"/>
      <c r="TRR4" s="47"/>
      <c r="TRS4" s="47"/>
      <c r="TRT4" s="47"/>
      <c r="TRU4" s="47"/>
      <c r="TRV4" s="47"/>
      <c r="TRW4" s="47"/>
      <c r="TRX4" s="47"/>
      <c r="TRY4" s="47"/>
      <c r="TRZ4" s="47"/>
      <c r="TSA4" s="47"/>
      <c r="TSB4" s="47"/>
      <c r="TSC4" s="47"/>
      <c r="TSD4" s="47"/>
      <c r="TSE4" s="47"/>
      <c r="TSF4" s="47"/>
      <c r="TSG4" s="47"/>
      <c r="TSH4" s="47"/>
      <c r="TSI4" s="47"/>
      <c r="TSJ4" s="47"/>
      <c r="TSK4" s="47"/>
      <c r="TSL4" s="47"/>
      <c r="TSM4" s="47"/>
      <c r="TSN4" s="47"/>
      <c r="TSO4" s="47"/>
      <c r="TSP4" s="47"/>
      <c r="TSQ4" s="47"/>
      <c r="TSR4" s="47"/>
      <c r="TSS4" s="47"/>
      <c r="TST4" s="47"/>
      <c r="TSU4" s="47"/>
      <c r="TSV4" s="47"/>
      <c r="TSW4" s="47"/>
      <c r="TSX4" s="47"/>
      <c r="TSY4" s="47"/>
      <c r="TSZ4" s="47"/>
      <c r="TTA4" s="47"/>
      <c r="TTB4" s="47"/>
      <c r="TTC4" s="47"/>
      <c r="TTD4" s="47"/>
      <c r="TTE4" s="47"/>
      <c r="TTF4" s="47"/>
      <c r="TTG4" s="47"/>
      <c r="TTH4" s="47"/>
      <c r="TTI4" s="47"/>
      <c r="TTJ4" s="47"/>
      <c r="TTK4" s="47"/>
      <c r="TTL4" s="47"/>
      <c r="TTM4" s="47"/>
      <c r="TTN4" s="47"/>
      <c r="TTO4" s="47"/>
      <c r="TTP4" s="47"/>
      <c r="TTQ4" s="47"/>
      <c r="TTR4" s="47"/>
      <c r="TTS4" s="47"/>
      <c r="TTT4" s="47"/>
      <c r="TTU4" s="47"/>
      <c r="TTV4" s="47"/>
      <c r="TTW4" s="47"/>
      <c r="TTX4" s="47"/>
      <c r="TTY4" s="47"/>
      <c r="TTZ4" s="47"/>
      <c r="TUA4" s="47"/>
      <c r="TUB4" s="47"/>
      <c r="TUC4" s="47"/>
      <c r="TUD4" s="47"/>
      <c r="TUE4" s="47"/>
      <c r="TUF4" s="47"/>
      <c r="TUG4" s="47"/>
      <c r="TUH4" s="47"/>
      <c r="TUI4" s="47"/>
      <c r="TUJ4" s="47"/>
      <c r="TUK4" s="47"/>
      <c r="TUL4" s="47"/>
      <c r="TUM4" s="47"/>
      <c r="TUN4" s="47"/>
      <c r="TUO4" s="47"/>
      <c r="TUP4" s="47"/>
      <c r="TUQ4" s="47"/>
      <c r="TUR4" s="47"/>
      <c r="TUS4" s="47"/>
      <c r="TUT4" s="47"/>
      <c r="TUU4" s="47"/>
      <c r="TUV4" s="47"/>
      <c r="TUW4" s="47"/>
      <c r="TUX4" s="47"/>
      <c r="TUY4" s="47"/>
      <c r="TUZ4" s="47"/>
      <c r="TVA4" s="47"/>
      <c r="TVB4" s="47"/>
      <c r="TVC4" s="47"/>
      <c r="TVD4" s="47"/>
      <c r="TVE4" s="47"/>
      <c r="TVF4" s="47"/>
      <c r="TVG4" s="47"/>
      <c r="TVH4" s="47"/>
      <c r="TVI4" s="47"/>
      <c r="TVJ4" s="47"/>
      <c r="TVK4" s="47"/>
      <c r="TVL4" s="47"/>
      <c r="TVM4" s="47"/>
      <c r="TVN4" s="47"/>
      <c r="TVO4" s="47"/>
      <c r="TVP4" s="47"/>
      <c r="TVQ4" s="47"/>
      <c r="TVR4" s="47"/>
      <c r="TVS4" s="47"/>
      <c r="TVT4" s="47"/>
      <c r="TVU4" s="47"/>
      <c r="TVV4" s="47"/>
      <c r="TVW4" s="47"/>
      <c r="TVX4" s="47"/>
      <c r="TVY4" s="47"/>
      <c r="TVZ4" s="47"/>
      <c r="TWA4" s="47"/>
      <c r="TWB4" s="47"/>
      <c r="TWC4" s="47"/>
      <c r="TWD4" s="47"/>
      <c r="TWE4" s="47"/>
      <c r="TWF4" s="47"/>
      <c r="TWG4" s="47"/>
      <c r="TWH4" s="47"/>
      <c r="TWI4" s="47"/>
      <c r="TWJ4" s="47"/>
      <c r="TWK4" s="47"/>
      <c r="TWL4" s="47"/>
      <c r="TWM4" s="47"/>
      <c r="TWN4" s="47"/>
      <c r="TWO4" s="47"/>
      <c r="TWP4" s="47"/>
      <c r="TWQ4" s="47"/>
      <c r="TWR4" s="47"/>
      <c r="TWS4" s="47"/>
      <c r="TWT4" s="47"/>
      <c r="TWU4" s="47"/>
      <c r="TWV4" s="47"/>
      <c r="TWW4" s="47"/>
      <c r="TWX4" s="47"/>
      <c r="TWY4" s="47"/>
      <c r="TWZ4" s="47"/>
      <c r="TXA4" s="47"/>
      <c r="TXB4" s="47"/>
      <c r="TXC4" s="47"/>
      <c r="TXD4" s="47"/>
      <c r="TXE4" s="47"/>
      <c r="TXF4" s="47"/>
      <c r="TXG4" s="47"/>
      <c r="TXH4" s="47"/>
      <c r="TXI4" s="47"/>
      <c r="TXJ4" s="47"/>
      <c r="TXK4" s="47"/>
      <c r="TXL4" s="47"/>
      <c r="TXM4" s="47"/>
      <c r="TXN4" s="47"/>
      <c r="TXO4" s="47"/>
      <c r="TXP4" s="47"/>
      <c r="TXQ4" s="47"/>
      <c r="TXR4" s="47"/>
      <c r="TXS4" s="47"/>
      <c r="TXT4" s="47"/>
      <c r="TXU4" s="47"/>
      <c r="TXV4" s="47"/>
      <c r="TXW4" s="47"/>
      <c r="TXX4" s="47"/>
      <c r="TXY4" s="47"/>
      <c r="TXZ4" s="47"/>
      <c r="TYA4" s="47"/>
      <c r="TYB4" s="47"/>
      <c r="TYC4" s="47"/>
      <c r="TYD4" s="47"/>
      <c r="TYE4" s="47"/>
      <c r="TYF4" s="47"/>
      <c r="TYG4" s="47"/>
      <c r="TYH4" s="47"/>
      <c r="TYI4" s="47"/>
      <c r="TYJ4" s="47"/>
      <c r="TYK4" s="47"/>
      <c r="TYL4" s="47"/>
      <c r="TYM4" s="47"/>
      <c r="TYN4" s="47"/>
      <c r="TYO4" s="47"/>
      <c r="TYP4" s="47"/>
      <c r="TYQ4" s="47"/>
      <c r="TYR4" s="47"/>
      <c r="TYS4" s="47"/>
      <c r="TYT4" s="47"/>
      <c r="TYU4" s="47"/>
      <c r="TYV4" s="47"/>
      <c r="TYW4" s="47"/>
      <c r="TYX4" s="47"/>
      <c r="TYY4" s="47"/>
      <c r="TYZ4" s="47"/>
      <c r="TZA4" s="47"/>
      <c r="TZB4" s="47"/>
      <c r="TZC4" s="47"/>
      <c r="TZD4" s="47"/>
      <c r="TZE4" s="47"/>
      <c r="TZF4" s="47"/>
      <c r="TZG4" s="47"/>
      <c r="TZH4" s="47"/>
      <c r="TZI4" s="47"/>
      <c r="TZJ4" s="47"/>
      <c r="TZK4" s="47"/>
      <c r="TZL4" s="47"/>
      <c r="TZM4" s="47"/>
      <c r="TZN4" s="47"/>
      <c r="TZO4" s="47"/>
      <c r="TZP4" s="47"/>
      <c r="TZQ4" s="47"/>
      <c r="TZR4" s="47"/>
      <c r="TZS4" s="47"/>
      <c r="TZT4" s="47"/>
      <c r="TZU4" s="47"/>
      <c r="TZV4" s="47"/>
      <c r="TZW4" s="47"/>
      <c r="TZX4" s="47"/>
      <c r="TZY4" s="47"/>
      <c r="TZZ4" s="47"/>
      <c r="UAA4" s="47"/>
      <c r="UAB4" s="47"/>
      <c r="UAC4" s="47"/>
      <c r="UAD4" s="47"/>
      <c r="UAE4" s="47"/>
      <c r="UAF4" s="47"/>
      <c r="UAG4" s="47"/>
      <c r="UAH4" s="47"/>
      <c r="UAI4" s="47"/>
      <c r="UAJ4" s="47"/>
      <c r="UAK4" s="47"/>
      <c r="UAL4" s="47"/>
      <c r="UAM4" s="47"/>
      <c r="UAN4" s="47"/>
      <c r="UAO4" s="47"/>
      <c r="UAP4" s="47"/>
      <c r="UAQ4" s="47"/>
      <c r="UAR4" s="47"/>
      <c r="UAS4" s="47"/>
      <c r="UAT4" s="47"/>
      <c r="UAU4" s="47"/>
      <c r="UAV4" s="47"/>
      <c r="UAW4" s="47"/>
      <c r="UAX4" s="47"/>
      <c r="UAY4" s="47"/>
      <c r="UAZ4" s="47"/>
      <c r="UBA4" s="47"/>
      <c r="UBB4" s="47"/>
      <c r="UBC4" s="47"/>
      <c r="UBD4" s="47"/>
      <c r="UBE4" s="47"/>
      <c r="UBF4" s="47"/>
      <c r="UBG4" s="47"/>
      <c r="UBH4" s="47"/>
      <c r="UBI4" s="47"/>
      <c r="UBJ4" s="47"/>
      <c r="UBK4" s="47"/>
      <c r="UBL4" s="47"/>
      <c r="UBM4" s="47"/>
      <c r="UBN4" s="47"/>
      <c r="UBO4" s="47"/>
      <c r="UBP4" s="47"/>
      <c r="UBQ4" s="47"/>
      <c r="UBR4" s="47"/>
      <c r="UBS4" s="47"/>
      <c r="UBT4" s="47"/>
      <c r="UBU4" s="47"/>
      <c r="UBV4" s="47"/>
      <c r="UBW4" s="47"/>
      <c r="UBX4" s="47"/>
      <c r="UBY4" s="47"/>
      <c r="UBZ4" s="47"/>
      <c r="UCA4" s="47"/>
      <c r="UCB4" s="47"/>
      <c r="UCC4" s="47"/>
      <c r="UCD4" s="47"/>
      <c r="UCE4" s="47"/>
      <c r="UCF4" s="47"/>
      <c r="UCG4" s="47"/>
      <c r="UCH4" s="47"/>
      <c r="UCI4" s="47"/>
      <c r="UCJ4" s="47"/>
      <c r="UCK4" s="47"/>
      <c r="UCL4" s="47"/>
      <c r="UCM4" s="47"/>
      <c r="UCN4" s="47"/>
      <c r="UCO4" s="47"/>
      <c r="UCP4" s="47"/>
      <c r="UCQ4" s="47"/>
      <c r="UCR4" s="47"/>
      <c r="UCS4" s="47"/>
      <c r="UCT4" s="47"/>
      <c r="UCU4" s="47"/>
      <c r="UCV4" s="47"/>
      <c r="UCW4" s="47"/>
      <c r="UCX4" s="47"/>
      <c r="UCY4" s="47"/>
      <c r="UCZ4" s="47"/>
      <c r="UDA4" s="47"/>
      <c r="UDB4" s="47"/>
      <c r="UDC4" s="47"/>
      <c r="UDD4" s="47"/>
      <c r="UDE4" s="47"/>
      <c r="UDF4" s="47"/>
      <c r="UDG4" s="47"/>
      <c r="UDH4" s="47"/>
      <c r="UDI4" s="47"/>
      <c r="UDJ4" s="47"/>
      <c r="UDK4" s="47"/>
      <c r="UDL4" s="47"/>
      <c r="UDM4" s="47"/>
      <c r="UDN4" s="47"/>
      <c r="UDO4" s="47"/>
      <c r="UDP4" s="47"/>
      <c r="UDQ4" s="47"/>
      <c r="UDR4" s="47"/>
      <c r="UDS4" s="47"/>
      <c r="UDT4" s="47"/>
      <c r="UDU4" s="47"/>
      <c r="UDV4" s="47"/>
      <c r="UDW4" s="47"/>
      <c r="UDX4" s="47"/>
      <c r="UDY4" s="47"/>
      <c r="UDZ4" s="47"/>
      <c r="UEA4" s="47"/>
      <c r="UEB4" s="47"/>
      <c r="UEC4" s="47"/>
      <c r="UED4" s="47"/>
      <c r="UEE4" s="47"/>
      <c r="UEF4" s="47"/>
      <c r="UEG4" s="47"/>
      <c r="UEH4" s="47"/>
      <c r="UEI4" s="47"/>
      <c r="UEJ4" s="47"/>
      <c r="UEK4" s="47"/>
      <c r="UEL4" s="47"/>
      <c r="UEM4" s="47"/>
      <c r="UEN4" s="47"/>
      <c r="UEO4" s="47"/>
      <c r="UEP4" s="47"/>
      <c r="UEQ4" s="47"/>
      <c r="UER4" s="47"/>
      <c r="UES4" s="47"/>
      <c r="UET4" s="47"/>
      <c r="UEU4" s="47"/>
      <c r="UEV4" s="47"/>
      <c r="UEW4" s="47"/>
      <c r="UEX4" s="47"/>
      <c r="UEY4" s="47"/>
      <c r="UEZ4" s="47"/>
      <c r="UFA4" s="47"/>
      <c r="UFB4" s="47"/>
      <c r="UFC4" s="47"/>
      <c r="UFD4" s="47"/>
      <c r="UFE4" s="47"/>
      <c r="UFF4" s="47"/>
      <c r="UFG4" s="47"/>
      <c r="UFH4" s="47"/>
      <c r="UFI4" s="47"/>
      <c r="UFJ4" s="47"/>
      <c r="UFK4" s="47"/>
      <c r="UFL4" s="47"/>
      <c r="UFM4" s="47"/>
      <c r="UFN4" s="47"/>
      <c r="UFO4" s="47"/>
      <c r="UFP4" s="47"/>
      <c r="UFQ4" s="47"/>
      <c r="UFR4" s="47"/>
      <c r="UFS4" s="47"/>
      <c r="UFT4" s="47"/>
      <c r="UFU4" s="47"/>
      <c r="UFV4" s="47"/>
      <c r="UFW4" s="47"/>
      <c r="UFX4" s="47"/>
      <c r="UFY4" s="47"/>
      <c r="UFZ4" s="47"/>
      <c r="UGA4" s="47"/>
      <c r="UGB4" s="47"/>
      <c r="UGC4" s="47"/>
      <c r="UGD4" s="47"/>
      <c r="UGE4" s="47"/>
      <c r="UGF4" s="47"/>
      <c r="UGG4" s="47"/>
      <c r="UGH4" s="47"/>
      <c r="UGI4" s="47"/>
      <c r="UGJ4" s="47"/>
      <c r="UGK4" s="47"/>
      <c r="UGL4" s="47"/>
      <c r="UGM4" s="47"/>
      <c r="UGN4" s="47"/>
      <c r="UGO4" s="47"/>
      <c r="UGP4" s="47"/>
      <c r="UGQ4" s="47"/>
      <c r="UGR4" s="47"/>
      <c r="UGS4" s="47"/>
      <c r="UGT4" s="47"/>
      <c r="UGU4" s="47"/>
      <c r="UGV4" s="47"/>
      <c r="UGW4" s="47"/>
      <c r="UGX4" s="47"/>
      <c r="UGY4" s="47"/>
      <c r="UGZ4" s="47"/>
      <c r="UHA4" s="47"/>
      <c r="UHB4" s="47"/>
      <c r="UHC4" s="47"/>
      <c r="UHD4" s="47"/>
      <c r="UHE4" s="47"/>
      <c r="UHF4" s="47"/>
      <c r="UHG4" s="47"/>
      <c r="UHH4" s="47"/>
      <c r="UHI4" s="47"/>
      <c r="UHJ4" s="47"/>
      <c r="UHK4" s="47"/>
      <c r="UHL4" s="47"/>
      <c r="UHM4" s="47"/>
      <c r="UHN4" s="47"/>
      <c r="UHO4" s="47"/>
      <c r="UHP4" s="47"/>
      <c r="UHQ4" s="47"/>
      <c r="UHR4" s="47"/>
      <c r="UHS4" s="47"/>
      <c r="UHT4" s="47"/>
      <c r="UHU4" s="47"/>
      <c r="UHV4" s="47"/>
      <c r="UHW4" s="47"/>
      <c r="UHX4" s="47"/>
      <c r="UHY4" s="47"/>
      <c r="UHZ4" s="47"/>
      <c r="UIA4" s="47"/>
      <c r="UIB4" s="47"/>
      <c r="UIC4" s="47"/>
      <c r="UID4" s="47"/>
      <c r="UIE4" s="47"/>
      <c r="UIF4" s="47"/>
      <c r="UIG4" s="47"/>
      <c r="UIH4" s="47"/>
      <c r="UII4" s="47"/>
      <c r="UIJ4" s="47"/>
      <c r="UIK4" s="47"/>
      <c r="UIL4" s="47"/>
      <c r="UIM4" s="47"/>
      <c r="UIN4" s="47"/>
      <c r="UIO4" s="47"/>
      <c r="UIP4" s="47"/>
      <c r="UIQ4" s="47"/>
      <c r="UIR4" s="47"/>
      <c r="UIS4" s="47"/>
      <c r="UIT4" s="47"/>
      <c r="UIU4" s="47"/>
      <c r="UIV4" s="47"/>
      <c r="UIW4" s="47"/>
      <c r="UIX4" s="47"/>
      <c r="UIY4" s="47"/>
      <c r="UIZ4" s="47"/>
      <c r="UJA4" s="47"/>
      <c r="UJB4" s="47"/>
      <c r="UJC4" s="47"/>
      <c r="UJD4" s="47"/>
      <c r="UJE4" s="47"/>
      <c r="UJF4" s="47"/>
      <c r="UJG4" s="47"/>
      <c r="UJH4" s="47"/>
      <c r="UJI4" s="47"/>
      <c r="UJJ4" s="47"/>
      <c r="UJK4" s="47"/>
      <c r="UJL4" s="47"/>
      <c r="UJM4" s="47"/>
      <c r="UJN4" s="47"/>
      <c r="UJO4" s="47"/>
      <c r="UJP4" s="47"/>
      <c r="UJQ4" s="47"/>
      <c r="UJR4" s="47"/>
      <c r="UJS4" s="47"/>
      <c r="UJT4" s="47"/>
      <c r="UJU4" s="47"/>
      <c r="UJV4" s="47"/>
      <c r="UJW4" s="47"/>
      <c r="UJX4" s="47"/>
      <c r="UJY4" s="47"/>
      <c r="UJZ4" s="47"/>
      <c r="UKA4" s="47"/>
      <c r="UKB4" s="47"/>
      <c r="UKC4" s="47"/>
      <c r="UKD4" s="47"/>
      <c r="UKE4" s="47"/>
      <c r="UKF4" s="47"/>
      <c r="UKG4" s="47"/>
      <c r="UKH4" s="47"/>
      <c r="UKI4" s="47"/>
      <c r="UKJ4" s="47"/>
      <c r="UKK4" s="47"/>
      <c r="UKL4" s="47"/>
      <c r="UKM4" s="47"/>
      <c r="UKN4" s="47"/>
      <c r="UKO4" s="47"/>
      <c r="UKP4" s="47"/>
      <c r="UKQ4" s="47"/>
      <c r="UKR4" s="47"/>
      <c r="UKS4" s="47"/>
      <c r="UKT4" s="47"/>
      <c r="UKU4" s="47"/>
      <c r="UKV4" s="47"/>
      <c r="UKW4" s="47"/>
      <c r="UKX4" s="47"/>
      <c r="UKY4" s="47"/>
      <c r="UKZ4" s="47"/>
      <c r="ULA4" s="47"/>
      <c r="ULB4" s="47"/>
      <c r="ULC4" s="47"/>
      <c r="ULD4" s="47"/>
      <c r="ULE4" s="47"/>
      <c r="ULF4" s="47"/>
      <c r="ULG4" s="47"/>
      <c r="ULH4" s="47"/>
      <c r="ULI4" s="47"/>
      <c r="ULJ4" s="47"/>
      <c r="ULK4" s="47"/>
      <c r="ULL4" s="47"/>
      <c r="ULM4" s="47"/>
      <c r="ULN4" s="47"/>
      <c r="ULO4" s="47"/>
      <c r="ULP4" s="47"/>
      <c r="ULQ4" s="47"/>
      <c r="ULR4" s="47"/>
      <c r="ULS4" s="47"/>
      <c r="ULT4" s="47"/>
      <c r="ULU4" s="47"/>
      <c r="ULV4" s="47"/>
      <c r="ULW4" s="47"/>
      <c r="ULX4" s="47"/>
      <c r="ULY4" s="47"/>
      <c r="ULZ4" s="47"/>
      <c r="UMA4" s="47"/>
      <c r="UMB4" s="47"/>
      <c r="UMC4" s="47"/>
      <c r="UMD4" s="47"/>
      <c r="UME4" s="47"/>
      <c r="UMF4" s="47"/>
      <c r="UMG4" s="47"/>
      <c r="UMH4" s="47"/>
      <c r="UMI4" s="47"/>
      <c r="UMJ4" s="47"/>
      <c r="UMK4" s="47"/>
      <c r="UML4" s="47"/>
      <c r="UMM4" s="47"/>
      <c r="UMN4" s="47"/>
      <c r="UMO4" s="47"/>
      <c r="UMP4" s="47"/>
      <c r="UMQ4" s="47"/>
      <c r="UMR4" s="47"/>
      <c r="UMS4" s="47"/>
      <c r="UMT4" s="47"/>
      <c r="UMU4" s="47"/>
      <c r="UMV4" s="47"/>
      <c r="UMW4" s="47"/>
      <c r="UMX4" s="47"/>
      <c r="UMY4" s="47"/>
      <c r="UMZ4" s="47"/>
      <c r="UNA4" s="47"/>
      <c r="UNB4" s="47"/>
      <c r="UNC4" s="47"/>
      <c r="UND4" s="47"/>
      <c r="UNE4" s="47"/>
      <c r="UNF4" s="47"/>
      <c r="UNG4" s="47"/>
      <c r="UNH4" s="47"/>
      <c r="UNI4" s="47"/>
      <c r="UNJ4" s="47"/>
      <c r="UNK4" s="47"/>
      <c r="UNL4" s="47"/>
      <c r="UNM4" s="47"/>
      <c r="UNN4" s="47"/>
      <c r="UNO4" s="47"/>
      <c r="UNP4" s="47"/>
      <c r="UNQ4" s="47"/>
      <c r="UNR4" s="47"/>
      <c r="UNS4" s="47"/>
      <c r="UNT4" s="47"/>
      <c r="UNU4" s="47"/>
      <c r="UNV4" s="47"/>
      <c r="UNW4" s="47"/>
      <c r="UNX4" s="47"/>
      <c r="UNY4" s="47"/>
      <c r="UNZ4" s="47"/>
      <c r="UOA4" s="47"/>
      <c r="UOB4" s="47"/>
      <c r="UOC4" s="47"/>
      <c r="UOD4" s="47"/>
      <c r="UOE4" s="47"/>
      <c r="UOF4" s="47"/>
      <c r="UOG4" s="47"/>
      <c r="UOH4" s="47"/>
      <c r="UOI4" s="47"/>
      <c r="UOJ4" s="47"/>
      <c r="UOK4" s="47"/>
      <c r="UOL4" s="47"/>
      <c r="UOM4" s="47"/>
      <c r="UON4" s="47"/>
      <c r="UOO4" s="47"/>
      <c r="UOP4" s="47"/>
      <c r="UOQ4" s="47"/>
      <c r="UOR4" s="47"/>
      <c r="UOS4" s="47"/>
      <c r="UOT4" s="47"/>
      <c r="UOU4" s="47"/>
      <c r="UOV4" s="47"/>
      <c r="UOW4" s="47"/>
      <c r="UOX4" s="47"/>
      <c r="UOY4" s="47"/>
      <c r="UOZ4" s="47"/>
      <c r="UPA4" s="47"/>
      <c r="UPB4" s="47"/>
      <c r="UPC4" s="47"/>
      <c r="UPD4" s="47"/>
      <c r="UPE4" s="47"/>
      <c r="UPF4" s="47"/>
      <c r="UPG4" s="47"/>
      <c r="UPH4" s="47"/>
      <c r="UPI4" s="47"/>
      <c r="UPJ4" s="47"/>
      <c r="UPK4" s="47"/>
      <c r="UPL4" s="47"/>
      <c r="UPM4" s="47"/>
      <c r="UPN4" s="47"/>
      <c r="UPO4" s="47"/>
      <c r="UPP4" s="47"/>
      <c r="UPQ4" s="47"/>
      <c r="UPR4" s="47"/>
      <c r="UPS4" s="47"/>
      <c r="UPT4" s="47"/>
      <c r="UPU4" s="47"/>
      <c r="UPV4" s="47"/>
      <c r="UPW4" s="47"/>
      <c r="UPX4" s="47"/>
      <c r="UPY4" s="47"/>
      <c r="UPZ4" s="47"/>
      <c r="UQA4" s="47"/>
      <c r="UQB4" s="47"/>
      <c r="UQC4" s="47"/>
      <c r="UQD4" s="47"/>
      <c r="UQE4" s="47"/>
      <c r="UQF4" s="47"/>
      <c r="UQG4" s="47"/>
      <c r="UQH4" s="47"/>
      <c r="UQI4" s="47"/>
      <c r="UQJ4" s="47"/>
      <c r="UQK4" s="47"/>
      <c r="UQL4" s="47"/>
      <c r="UQM4" s="47"/>
      <c r="UQN4" s="47"/>
      <c r="UQO4" s="47"/>
      <c r="UQP4" s="47"/>
      <c r="UQQ4" s="47"/>
      <c r="UQR4" s="47"/>
      <c r="UQS4" s="47"/>
      <c r="UQT4" s="47"/>
      <c r="UQU4" s="47"/>
      <c r="UQV4" s="47"/>
      <c r="UQW4" s="47"/>
      <c r="UQX4" s="47"/>
      <c r="UQY4" s="47"/>
      <c r="UQZ4" s="47"/>
      <c r="URA4" s="47"/>
      <c r="URB4" s="47"/>
      <c r="URC4" s="47"/>
      <c r="URD4" s="47"/>
      <c r="URE4" s="47"/>
      <c r="URF4" s="47"/>
      <c r="URG4" s="47"/>
      <c r="URH4" s="47"/>
      <c r="URI4" s="47"/>
      <c r="URJ4" s="47"/>
      <c r="URK4" s="47"/>
      <c r="URL4" s="47"/>
      <c r="URM4" s="47"/>
      <c r="URN4" s="47"/>
      <c r="URO4" s="47"/>
      <c r="URP4" s="47"/>
      <c r="URQ4" s="47"/>
      <c r="URR4" s="47"/>
      <c r="URS4" s="47"/>
      <c r="URT4" s="47"/>
      <c r="URU4" s="47"/>
      <c r="URV4" s="47"/>
      <c r="URW4" s="47"/>
      <c r="URX4" s="47"/>
      <c r="URY4" s="47"/>
      <c r="URZ4" s="47"/>
      <c r="USA4" s="47"/>
      <c r="USB4" s="47"/>
      <c r="USC4" s="47"/>
      <c r="USD4" s="47"/>
      <c r="USE4" s="47"/>
      <c r="USF4" s="47"/>
      <c r="USG4" s="47"/>
      <c r="USH4" s="47"/>
      <c r="USI4" s="47"/>
      <c r="USJ4" s="47"/>
      <c r="USK4" s="47"/>
      <c r="USL4" s="47"/>
      <c r="USM4" s="47"/>
      <c r="USN4" s="47"/>
      <c r="USO4" s="47"/>
      <c r="USP4" s="47"/>
      <c r="USQ4" s="47"/>
      <c r="USR4" s="47"/>
      <c r="USS4" s="47"/>
      <c r="UST4" s="47"/>
      <c r="USU4" s="47"/>
      <c r="USV4" s="47"/>
      <c r="USW4" s="47"/>
      <c r="USX4" s="47"/>
      <c r="USY4" s="47"/>
      <c r="USZ4" s="47"/>
      <c r="UTA4" s="47"/>
      <c r="UTB4" s="47"/>
      <c r="UTC4" s="47"/>
      <c r="UTD4" s="47"/>
      <c r="UTE4" s="47"/>
      <c r="UTF4" s="47"/>
      <c r="UTG4" s="47"/>
      <c r="UTH4" s="47"/>
      <c r="UTI4" s="47"/>
      <c r="UTJ4" s="47"/>
      <c r="UTK4" s="47"/>
      <c r="UTL4" s="47"/>
      <c r="UTM4" s="47"/>
      <c r="UTN4" s="47"/>
      <c r="UTO4" s="47"/>
      <c r="UTP4" s="47"/>
      <c r="UTQ4" s="47"/>
      <c r="UTR4" s="47"/>
      <c r="UTS4" s="47"/>
      <c r="UTT4" s="47"/>
      <c r="UTU4" s="47"/>
      <c r="UTV4" s="47"/>
      <c r="UTW4" s="47"/>
      <c r="UTX4" s="47"/>
      <c r="UTY4" s="47"/>
      <c r="UTZ4" s="47"/>
      <c r="UUA4" s="47"/>
      <c r="UUB4" s="47"/>
      <c r="UUC4" s="47"/>
      <c r="UUD4" s="47"/>
      <c r="UUE4" s="47"/>
      <c r="UUF4" s="47"/>
      <c r="UUG4" s="47"/>
      <c r="UUH4" s="47"/>
      <c r="UUI4" s="47"/>
      <c r="UUJ4" s="47"/>
      <c r="UUK4" s="47"/>
      <c r="UUL4" s="47"/>
      <c r="UUM4" s="47"/>
      <c r="UUN4" s="47"/>
      <c r="UUO4" s="47"/>
      <c r="UUP4" s="47"/>
      <c r="UUQ4" s="47"/>
      <c r="UUR4" s="47"/>
      <c r="UUS4" s="47"/>
      <c r="UUT4" s="47"/>
      <c r="UUU4" s="47"/>
      <c r="UUV4" s="47"/>
      <c r="UUW4" s="47"/>
      <c r="UUX4" s="47"/>
      <c r="UUY4" s="47"/>
      <c r="UUZ4" s="47"/>
      <c r="UVA4" s="47"/>
      <c r="UVB4" s="47"/>
      <c r="UVC4" s="47"/>
      <c r="UVD4" s="47"/>
      <c r="UVE4" s="47"/>
      <c r="UVF4" s="47"/>
      <c r="UVG4" s="47"/>
      <c r="UVH4" s="47"/>
      <c r="UVI4" s="47"/>
      <c r="UVJ4" s="47"/>
      <c r="UVK4" s="47"/>
      <c r="UVL4" s="47"/>
      <c r="UVM4" s="47"/>
      <c r="UVN4" s="47"/>
      <c r="UVO4" s="47"/>
      <c r="UVP4" s="47"/>
      <c r="UVQ4" s="47"/>
      <c r="UVR4" s="47"/>
      <c r="UVS4" s="47"/>
      <c r="UVT4" s="47"/>
      <c r="UVU4" s="47"/>
      <c r="UVV4" s="47"/>
      <c r="UVW4" s="47"/>
      <c r="UVX4" s="47"/>
      <c r="UVY4" s="47"/>
      <c r="UVZ4" s="47"/>
      <c r="UWA4" s="47"/>
      <c r="UWB4" s="47"/>
      <c r="UWC4" s="47"/>
      <c r="UWD4" s="47"/>
      <c r="UWE4" s="47"/>
      <c r="UWF4" s="47"/>
      <c r="UWG4" s="47"/>
      <c r="UWH4" s="47"/>
      <c r="UWI4" s="47"/>
      <c r="UWJ4" s="47"/>
      <c r="UWK4" s="47"/>
      <c r="UWL4" s="47"/>
      <c r="UWM4" s="47"/>
      <c r="UWN4" s="47"/>
      <c r="UWO4" s="47"/>
      <c r="UWP4" s="47"/>
      <c r="UWQ4" s="47"/>
      <c r="UWR4" s="47"/>
      <c r="UWS4" s="47"/>
      <c r="UWT4" s="47"/>
      <c r="UWU4" s="47"/>
      <c r="UWV4" s="47"/>
      <c r="UWW4" s="47"/>
      <c r="UWX4" s="47"/>
      <c r="UWY4" s="47"/>
      <c r="UWZ4" s="47"/>
      <c r="UXA4" s="47"/>
      <c r="UXB4" s="47"/>
      <c r="UXC4" s="47"/>
      <c r="UXD4" s="47"/>
      <c r="UXE4" s="47"/>
      <c r="UXF4" s="47"/>
      <c r="UXG4" s="47"/>
      <c r="UXH4" s="47"/>
      <c r="UXI4" s="47"/>
      <c r="UXJ4" s="47"/>
      <c r="UXK4" s="47"/>
      <c r="UXL4" s="47"/>
      <c r="UXM4" s="47"/>
      <c r="UXN4" s="47"/>
      <c r="UXO4" s="47"/>
      <c r="UXP4" s="47"/>
      <c r="UXQ4" s="47"/>
      <c r="UXR4" s="47"/>
      <c r="UXS4" s="47"/>
      <c r="UXT4" s="47"/>
      <c r="UXU4" s="47"/>
      <c r="UXV4" s="47"/>
      <c r="UXW4" s="47"/>
      <c r="UXX4" s="47"/>
      <c r="UXY4" s="47"/>
      <c r="UXZ4" s="47"/>
      <c r="UYA4" s="47"/>
      <c r="UYB4" s="47"/>
      <c r="UYC4" s="47"/>
      <c r="UYD4" s="47"/>
      <c r="UYE4" s="47"/>
      <c r="UYF4" s="47"/>
      <c r="UYG4" s="47"/>
      <c r="UYH4" s="47"/>
      <c r="UYI4" s="47"/>
      <c r="UYJ4" s="47"/>
      <c r="UYK4" s="47"/>
      <c r="UYL4" s="47"/>
      <c r="UYM4" s="47"/>
      <c r="UYN4" s="47"/>
      <c r="UYO4" s="47"/>
      <c r="UYP4" s="47"/>
      <c r="UYQ4" s="47"/>
      <c r="UYR4" s="47"/>
      <c r="UYS4" s="47"/>
      <c r="UYT4" s="47"/>
      <c r="UYU4" s="47"/>
      <c r="UYV4" s="47"/>
      <c r="UYW4" s="47"/>
      <c r="UYX4" s="47"/>
      <c r="UYY4" s="47"/>
      <c r="UYZ4" s="47"/>
      <c r="UZA4" s="47"/>
      <c r="UZB4" s="47"/>
      <c r="UZC4" s="47"/>
      <c r="UZD4" s="47"/>
      <c r="UZE4" s="47"/>
      <c r="UZF4" s="47"/>
      <c r="UZG4" s="47"/>
      <c r="UZH4" s="47"/>
      <c r="UZI4" s="47"/>
      <c r="UZJ4" s="47"/>
      <c r="UZK4" s="47"/>
      <c r="UZL4" s="47"/>
      <c r="UZM4" s="47"/>
      <c r="UZN4" s="47"/>
      <c r="UZO4" s="47"/>
      <c r="UZP4" s="47"/>
      <c r="UZQ4" s="47"/>
      <c r="UZR4" s="47"/>
      <c r="UZS4" s="47"/>
      <c r="UZT4" s="47"/>
      <c r="UZU4" s="47"/>
      <c r="UZV4" s="47"/>
      <c r="UZW4" s="47"/>
      <c r="UZX4" s="47"/>
      <c r="UZY4" s="47"/>
      <c r="UZZ4" s="47"/>
      <c r="VAA4" s="47"/>
      <c r="VAB4" s="47"/>
      <c r="VAC4" s="47"/>
      <c r="VAD4" s="47"/>
      <c r="VAE4" s="47"/>
      <c r="VAF4" s="47"/>
      <c r="VAG4" s="47"/>
      <c r="VAH4" s="47"/>
      <c r="VAI4" s="47"/>
      <c r="VAJ4" s="47"/>
      <c r="VAK4" s="47"/>
      <c r="VAL4" s="47"/>
      <c r="VAM4" s="47"/>
      <c r="VAN4" s="47"/>
      <c r="VAO4" s="47"/>
      <c r="VAP4" s="47"/>
      <c r="VAQ4" s="47"/>
      <c r="VAR4" s="47"/>
      <c r="VAS4" s="47"/>
      <c r="VAT4" s="47"/>
      <c r="VAU4" s="47"/>
      <c r="VAV4" s="47"/>
      <c r="VAW4" s="47"/>
      <c r="VAX4" s="47"/>
      <c r="VAY4" s="47"/>
      <c r="VAZ4" s="47"/>
      <c r="VBA4" s="47"/>
      <c r="VBB4" s="47"/>
      <c r="VBC4" s="47"/>
      <c r="VBD4" s="47"/>
      <c r="VBE4" s="47"/>
      <c r="VBF4" s="47"/>
      <c r="VBG4" s="47"/>
      <c r="VBH4" s="47"/>
      <c r="VBI4" s="47"/>
      <c r="VBJ4" s="47"/>
      <c r="VBK4" s="47"/>
      <c r="VBL4" s="47"/>
      <c r="VBM4" s="47"/>
      <c r="VBN4" s="47"/>
      <c r="VBO4" s="47"/>
      <c r="VBP4" s="47"/>
      <c r="VBQ4" s="47"/>
      <c r="VBR4" s="47"/>
      <c r="VBS4" s="47"/>
      <c r="VBT4" s="47"/>
      <c r="VBU4" s="47"/>
      <c r="VBV4" s="47"/>
      <c r="VBW4" s="47"/>
      <c r="VBX4" s="47"/>
      <c r="VBY4" s="47"/>
      <c r="VBZ4" s="47"/>
      <c r="VCA4" s="47"/>
      <c r="VCB4" s="47"/>
      <c r="VCC4" s="47"/>
      <c r="VCD4" s="47"/>
      <c r="VCE4" s="47"/>
      <c r="VCF4" s="47"/>
      <c r="VCG4" s="47"/>
      <c r="VCH4" s="47"/>
      <c r="VCI4" s="47"/>
      <c r="VCJ4" s="47"/>
      <c r="VCK4" s="47"/>
      <c r="VCL4" s="47"/>
      <c r="VCM4" s="47"/>
      <c r="VCN4" s="47"/>
      <c r="VCO4" s="47"/>
      <c r="VCP4" s="47"/>
      <c r="VCQ4" s="47"/>
      <c r="VCR4" s="47"/>
      <c r="VCS4" s="47"/>
      <c r="VCT4" s="47"/>
      <c r="VCU4" s="47"/>
      <c r="VCV4" s="47"/>
      <c r="VCW4" s="47"/>
      <c r="VCX4" s="47"/>
      <c r="VCY4" s="47"/>
      <c r="VCZ4" s="47"/>
      <c r="VDA4" s="47"/>
      <c r="VDB4" s="47"/>
      <c r="VDC4" s="47"/>
      <c r="VDD4" s="47"/>
      <c r="VDE4" s="47"/>
      <c r="VDF4" s="47"/>
      <c r="VDG4" s="47"/>
      <c r="VDH4" s="47"/>
      <c r="VDI4" s="47"/>
      <c r="VDJ4" s="47"/>
      <c r="VDK4" s="47"/>
      <c r="VDL4" s="47"/>
      <c r="VDM4" s="47"/>
      <c r="VDN4" s="47"/>
      <c r="VDO4" s="47"/>
      <c r="VDP4" s="47"/>
      <c r="VDQ4" s="47"/>
      <c r="VDR4" s="47"/>
      <c r="VDS4" s="47"/>
      <c r="VDT4" s="47"/>
      <c r="VDU4" s="47"/>
      <c r="VDV4" s="47"/>
      <c r="VDW4" s="47"/>
      <c r="VDX4" s="47"/>
      <c r="VDY4" s="47"/>
      <c r="VDZ4" s="47"/>
      <c r="VEA4" s="47"/>
      <c r="VEB4" s="47"/>
      <c r="VEC4" s="47"/>
      <c r="VED4" s="47"/>
      <c r="VEE4" s="47"/>
      <c r="VEF4" s="47"/>
      <c r="VEG4" s="47"/>
      <c r="VEH4" s="47"/>
      <c r="VEI4" s="47"/>
      <c r="VEJ4" s="47"/>
      <c r="VEK4" s="47"/>
      <c r="VEL4" s="47"/>
      <c r="VEM4" s="47"/>
      <c r="VEN4" s="47"/>
      <c r="VEO4" s="47"/>
      <c r="VEP4" s="47"/>
      <c r="VEQ4" s="47"/>
      <c r="VER4" s="47"/>
      <c r="VES4" s="47"/>
      <c r="VET4" s="47"/>
      <c r="VEU4" s="47"/>
      <c r="VEV4" s="47"/>
      <c r="VEW4" s="47"/>
      <c r="VEX4" s="47"/>
      <c r="VEY4" s="47"/>
      <c r="VEZ4" s="47"/>
      <c r="VFA4" s="47"/>
      <c r="VFB4" s="47"/>
      <c r="VFC4" s="47"/>
      <c r="VFD4" s="47"/>
      <c r="VFE4" s="47"/>
      <c r="VFF4" s="47"/>
      <c r="VFG4" s="47"/>
      <c r="VFH4" s="47"/>
      <c r="VFI4" s="47"/>
      <c r="VFJ4" s="47"/>
      <c r="VFK4" s="47"/>
      <c r="VFL4" s="47"/>
      <c r="VFM4" s="47"/>
      <c r="VFN4" s="47"/>
      <c r="VFO4" s="47"/>
      <c r="VFP4" s="47"/>
      <c r="VFQ4" s="47"/>
      <c r="VFR4" s="47"/>
      <c r="VFS4" s="47"/>
      <c r="VFT4" s="47"/>
      <c r="VFU4" s="47"/>
      <c r="VFV4" s="47"/>
      <c r="VFW4" s="47"/>
      <c r="VFX4" s="47"/>
      <c r="VFY4" s="47"/>
      <c r="VFZ4" s="47"/>
      <c r="VGA4" s="47"/>
      <c r="VGB4" s="47"/>
      <c r="VGC4" s="47"/>
      <c r="VGD4" s="47"/>
      <c r="VGE4" s="47"/>
      <c r="VGF4" s="47"/>
      <c r="VGG4" s="47"/>
      <c r="VGH4" s="47"/>
      <c r="VGI4" s="47"/>
      <c r="VGJ4" s="47"/>
      <c r="VGK4" s="47"/>
      <c r="VGL4" s="47"/>
      <c r="VGM4" s="47"/>
      <c r="VGN4" s="47"/>
      <c r="VGO4" s="47"/>
      <c r="VGP4" s="47"/>
      <c r="VGQ4" s="47"/>
      <c r="VGR4" s="47"/>
      <c r="VGS4" s="47"/>
      <c r="VGT4" s="47"/>
      <c r="VGU4" s="47"/>
      <c r="VGV4" s="47"/>
      <c r="VGW4" s="47"/>
      <c r="VGX4" s="47"/>
      <c r="VGY4" s="47"/>
      <c r="VGZ4" s="47"/>
      <c r="VHA4" s="47"/>
      <c r="VHB4" s="47"/>
      <c r="VHC4" s="47"/>
      <c r="VHD4" s="47"/>
      <c r="VHE4" s="47"/>
      <c r="VHF4" s="47"/>
      <c r="VHG4" s="47"/>
      <c r="VHH4" s="47"/>
      <c r="VHI4" s="47"/>
      <c r="VHJ4" s="47"/>
      <c r="VHK4" s="47"/>
      <c r="VHL4" s="47"/>
      <c r="VHM4" s="47"/>
      <c r="VHN4" s="47"/>
      <c r="VHO4" s="47"/>
      <c r="VHP4" s="47"/>
      <c r="VHQ4" s="47"/>
      <c r="VHR4" s="47"/>
      <c r="VHS4" s="47"/>
      <c r="VHT4" s="47"/>
      <c r="VHU4" s="47"/>
      <c r="VHV4" s="47"/>
      <c r="VHW4" s="47"/>
      <c r="VHX4" s="47"/>
      <c r="VHY4" s="47"/>
      <c r="VHZ4" s="47"/>
      <c r="VIA4" s="47"/>
      <c r="VIB4" s="47"/>
      <c r="VIC4" s="47"/>
      <c r="VID4" s="47"/>
      <c r="VIE4" s="47"/>
      <c r="VIF4" s="47"/>
      <c r="VIG4" s="47"/>
      <c r="VIH4" s="47"/>
      <c r="VII4" s="47"/>
      <c r="VIJ4" s="47"/>
      <c r="VIK4" s="47"/>
      <c r="VIL4" s="47"/>
      <c r="VIM4" s="47"/>
      <c r="VIN4" s="47"/>
      <c r="VIO4" s="47"/>
      <c r="VIP4" s="47"/>
      <c r="VIQ4" s="47"/>
      <c r="VIR4" s="47"/>
      <c r="VIS4" s="47"/>
      <c r="VIT4" s="47"/>
      <c r="VIU4" s="47"/>
      <c r="VIV4" s="47"/>
      <c r="VIW4" s="47"/>
      <c r="VIX4" s="47"/>
      <c r="VIY4" s="47"/>
      <c r="VIZ4" s="47"/>
      <c r="VJA4" s="47"/>
      <c r="VJB4" s="47"/>
      <c r="VJC4" s="47"/>
      <c r="VJD4" s="47"/>
      <c r="VJE4" s="47"/>
      <c r="VJF4" s="47"/>
      <c r="VJG4" s="47"/>
      <c r="VJH4" s="47"/>
      <c r="VJI4" s="47"/>
      <c r="VJJ4" s="47"/>
      <c r="VJK4" s="47"/>
      <c r="VJL4" s="47"/>
      <c r="VJM4" s="47"/>
      <c r="VJN4" s="47"/>
      <c r="VJO4" s="47"/>
      <c r="VJP4" s="47"/>
      <c r="VJQ4" s="47"/>
      <c r="VJR4" s="47"/>
      <c r="VJS4" s="47"/>
      <c r="VJT4" s="47"/>
      <c r="VJU4" s="47"/>
      <c r="VJV4" s="47"/>
      <c r="VJW4" s="47"/>
      <c r="VJX4" s="47"/>
      <c r="VJY4" s="47"/>
      <c r="VJZ4" s="47"/>
      <c r="VKA4" s="47"/>
      <c r="VKB4" s="47"/>
      <c r="VKC4" s="47"/>
      <c r="VKD4" s="47"/>
      <c r="VKE4" s="47"/>
      <c r="VKF4" s="47"/>
      <c r="VKG4" s="47"/>
      <c r="VKH4" s="47"/>
      <c r="VKI4" s="47"/>
      <c r="VKJ4" s="47"/>
      <c r="VKK4" s="47"/>
      <c r="VKL4" s="47"/>
      <c r="VKM4" s="47"/>
      <c r="VKN4" s="47"/>
      <c r="VKO4" s="47"/>
      <c r="VKP4" s="47"/>
      <c r="VKQ4" s="47"/>
      <c r="VKR4" s="47"/>
      <c r="VKS4" s="47"/>
      <c r="VKT4" s="47"/>
      <c r="VKU4" s="47"/>
      <c r="VKV4" s="47"/>
      <c r="VKW4" s="47"/>
      <c r="VKX4" s="47"/>
      <c r="VKY4" s="47"/>
      <c r="VKZ4" s="47"/>
      <c r="VLA4" s="47"/>
      <c r="VLB4" s="47"/>
      <c r="VLC4" s="47"/>
      <c r="VLD4" s="47"/>
      <c r="VLE4" s="47"/>
      <c r="VLF4" s="47"/>
      <c r="VLG4" s="47"/>
      <c r="VLH4" s="47"/>
      <c r="VLI4" s="47"/>
      <c r="VLJ4" s="47"/>
      <c r="VLK4" s="47"/>
      <c r="VLL4" s="47"/>
      <c r="VLM4" s="47"/>
      <c r="VLN4" s="47"/>
      <c r="VLO4" s="47"/>
      <c r="VLP4" s="47"/>
      <c r="VLQ4" s="47"/>
      <c r="VLR4" s="47"/>
      <c r="VLS4" s="47"/>
      <c r="VLT4" s="47"/>
      <c r="VLU4" s="47"/>
      <c r="VLV4" s="47"/>
      <c r="VLW4" s="47"/>
      <c r="VLX4" s="47"/>
      <c r="VLY4" s="47"/>
      <c r="VLZ4" s="47"/>
      <c r="VMA4" s="47"/>
      <c r="VMB4" s="47"/>
      <c r="VMC4" s="47"/>
      <c r="VMD4" s="47"/>
      <c r="VME4" s="47"/>
      <c r="VMF4" s="47"/>
      <c r="VMG4" s="47"/>
      <c r="VMH4" s="47"/>
      <c r="VMI4" s="47"/>
      <c r="VMJ4" s="47"/>
      <c r="VMK4" s="47"/>
      <c r="VML4" s="47"/>
      <c r="VMM4" s="47"/>
      <c r="VMN4" s="47"/>
      <c r="VMO4" s="47"/>
      <c r="VMP4" s="47"/>
      <c r="VMQ4" s="47"/>
      <c r="VMR4" s="47"/>
      <c r="VMS4" s="47"/>
      <c r="VMT4" s="47"/>
      <c r="VMU4" s="47"/>
      <c r="VMV4" s="47"/>
      <c r="VMW4" s="47"/>
      <c r="VMX4" s="47"/>
      <c r="VMY4" s="47"/>
      <c r="VMZ4" s="47"/>
      <c r="VNA4" s="47"/>
      <c r="VNB4" s="47"/>
      <c r="VNC4" s="47"/>
      <c r="VND4" s="47"/>
      <c r="VNE4" s="47"/>
      <c r="VNF4" s="47"/>
      <c r="VNG4" s="47"/>
      <c r="VNH4" s="47"/>
      <c r="VNI4" s="47"/>
      <c r="VNJ4" s="47"/>
      <c r="VNK4" s="47"/>
      <c r="VNL4" s="47"/>
      <c r="VNM4" s="47"/>
      <c r="VNN4" s="47"/>
      <c r="VNO4" s="47"/>
      <c r="VNP4" s="47"/>
      <c r="VNQ4" s="47"/>
      <c r="VNR4" s="47"/>
      <c r="VNS4" s="47"/>
      <c r="VNT4" s="47"/>
      <c r="VNU4" s="47"/>
      <c r="VNV4" s="47"/>
      <c r="VNW4" s="47"/>
      <c r="VNX4" s="47"/>
      <c r="VNY4" s="47"/>
      <c r="VNZ4" s="47"/>
      <c r="VOA4" s="47"/>
      <c r="VOB4" s="47"/>
      <c r="VOC4" s="47"/>
      <c r="VOD4" s="47"/>
      <c r="VOE4" s="47"/>
      <c r="VOF4" s="47"/>
      <c r="VOG4" s="47"/>
      <c r="VOH4" s="47"/>
      <c r="VOI4" s="47"/>
      <c r="VOJ4" s="47"/>
      <c r="VOK4" s="47"/>
      <c r="VOL4" s="47"/>
      <c r="VOM4" s="47"/>
      <c r="VON4" s="47"/>
      <c r="VOO4" s="47"/>
      <c r="VOP4" s="47"/>
      <c r="VOQ4" s="47"/>
      <c r="VOR4" s="47"/>
      <c r="VOS4" s="47"/>
      <c r="VOT4" s="47"/>
      <c r="VOU4" s="47"/>
      <c r="VOV4" s="47"/>
      <c r="VOW4" s="47"/>
      <c r="VOX4" s="47"/>
      <c r="VOY4" s="47"/>
      <c r="VOZ4" s="47"/>
      <c r="VPA4" s="47"/>
      <c r="VPB4" s="47"/>
      <c r="VPC4" s="47"/>
      <c r="VPD4" s="47"/>
      <c r="VPE4" s="47"/>
      <c r="VPF4" s="47"/>
      <c r="VPG4" s="47"/>
      <c r="VPH4" s="47"/>
      <c r="VPI4" s="47"/>
      <c r="VPJ4" s="47"/>
      <c r="VPK4" s="47"/>
      <c r="VPL4" s="47"/>
      <c r="VPM4" s="47"/>
      <c r="VPN4" s="47"/>
      <c r="VPO4" s="47"/>
      <c r="VPP4" s="47"/>
      <c r="VPQ4" s="47"/>
      <c r="VPR4" s="47"/>
      <c r="VPS4" s="47"/>
      <c r="VPT4" s="47"/>
      <c r="VPU4" s="47"/>
      <c r="VPV4" s="47"/>
      <c r="VPW4" s="47"/>
      <c r="VPX4" s="47"/>
      <c r="VPY4" s="47"/>
      <c r="VPZ4" s="47"/>
      <c r="VQA4" s="47"/>
      <c r="VQB4" s="47"/>
      <c r="VQC4" s="47"/>
      <c r="VQD4" s="47"/>
      <c r="VQE4" s="47"/>
      <c r="VQF4" s="47"/>
      <c r="VQG4" s="47"/>
      <c r="VQH4" s="47"/>
      <c r="VQI4" s="47"/>
      <c r="VQJ4" s="47"/>
      <c r="VQK4" s="47"/>
      <c r="VQL4" s="47"/>
      <c r="VQM4" s="47"/>
      <c r="VQN4" s="47"/>
      <c r="VQO4" s="47"/>
      <c r="VQP4" s="47"/>
      <c r="VQQ4" s="47"/>
      <c r="VQR4" s="47"/>
      <c r="VQS4" s="47"/>
      <c r="VQT4" s="47"/>
      <c r="VQU4" s="47"/>
      <c r="VQV4" s="47"/>
      <c r="VQW4" s="47"/>
      <c r="VQX4" s="47"/>
      <c r="VQY4" s="47"/>
      <c r="VQZ4" s="47"/>
      <c r="VRA4" s="47"/>
      <c r="VRB4" s="47"/>
      <c r="VRC4" s="47"/>
      <c r="VRD4" s="47"/>
      <c r="VRE4" s="47"/>
      <c r="VRF4" s="47"/>
      <c r="VRG4" s="47"/>
      <c r="VRH4" s="47"/>
      <c r="VRI4" s="47"/>
      <c r="VRJ4" s="47"/>
      <c r="VRK4" s="47"/>
      <c r="VRL4" s="47"/>
      <c r="VRM4" s="47"/>
      <c r="VRN4" s="47"/>
      <c r="VRO4" s="47"/>
      <c r="VRP4" s="47"/>
      <c r="VRQ4" s="47"/>
      <c r="VRR4" s="47"/>
      <c r="VRS4" s="47"/>
      <c r="VRT4" s="47"/>
      <c r="VRU4" s="47"/>
      <c r="VRV4" s="47"/>
      <c r="VRW4" s="47"/>
      <c r="VRX4" s="47"/>
      <c r="VRY4" s="47"/>
      <c r="VRZ4" s="47"/>
      <c r="VSA4" s="47"/>
      <c r="VSB4" s="47"/>
      <c r="VSC4" s="47"/>
      <c r="VSD4" s="47"/>
      <c r="VSE4" s="47"/>
      <c r="VSF4" s="47"/>
      <c r="VSG4" s="47"/>
      <c r="VSH4" s="47"/>
      <c r="VSI4" s="47"/>
      <c r="VSJ4" s="47"/>
      <c r="VSK4" s="47"/>
      <c r="VSL4" s="47"/>
      <c r="VSM4" s="47"/>
      <c r="VSN4" s="47"/>
      <c r="VSO4" s="47"/>
      <c r="VSP4" s="47"/>
      <c r="VSQ4" s="47"/>
      <c r="VSR4" s="47"/>
      <c r="VSS4" s="47"/>
      <c r="VST4" s="47"/>
      <c r="VSU4" s="47"/>
      <c r="VSV4" s="47"/>
      <c r="VSW4" s="47"/>
      <c r="VSX4" s="47"/>
      <c r="VSY4" s="47"/>
      <c r="VSZ4" s="47"/>
      <c r="VTA4" s="47"/>
      <c r="VTB4" s="47"/>
      <c r="VTC4" s="47"/>
      <c r="VTD4" s="47"/>
      <c r="VTE4" s="47"/>
      <c r="VTF4" s="47"/>
      <c r="VTG4" s="47"/>
      <c r="VTH4" s="47"/>
      <c r="VTI4" s="47"/>
      <c r="VTJ4" s="47"/>
      <c r="VTK4" s="47"/>
      <c r="VTL4" s="47"/>
      <c r="VTM4" s="47"/>
      <c r="VTN4" s="47"/>
      <c r="VTO4" s="47"/>
      <c r="VTP4" s="47"/>
      <c r="VTQ4" s="47"/>
      <c r="VTR4" s="47"/>
      <c r="VTS4" s="47"/>
      <c r="VTT4" s="47"/>
      <c r="VTU4" s="47"/>
      <c r="VTV4" s="47"/>
      <c r="VTW4" s="47"/>
      <c r="VTX4" s="47"/>
      <c r="VTY4" s="47"/>
      <c r="VTZ4" s="47"/>
      <c r="VUA4" s="47"/>
      <c r="VUB4" s="47"/>
      <c r="VUC4" s="47"/>
      <c r="VUD4" s="47"/>
      <c r="VUE4" s="47"/>
      <c r="VUF4" s="47"/>
      <c r="VUG4" s="47"/>
      <c r="VUH4" s="47"/>
      <c r="VUI4" s="47"/>
      <c r="VUJ4" s="47"/>
      <c r="VUK4" s="47"/>
      <c r="VUL4" s="47"/>
      <c r="VUM4" s="47"/>
      <c r="VUN4" s="47"/>
      <c r="VUO4" s="47"/>
      <c r="VUP4" s="47"/>
      <c r="VUQ4" s="47"/>
      <c r="VUR4" s="47"/>
      <c r="VUS4" s="47"/>
      <c r="VUT4" s="47"/>
      <c r="VUU4" s="47"/>
      <c r="VUV4" s="47"/>
      <c r="VUW4" s="47"/>
      <c r="VUX4" s="47"/>
      <c r="VUY4" s="47"/>
      <c r="VUZ4" s="47"/>
      <c r="VVA4" s="47"/>
      <c r="VVB4" s="47"/>
      <c r="VVC4" s="47"/>
      <c r="VVD4" s="47"/>
      <c r="VVE4" s="47"/>
      <c r="VVF4" s="47"/>
      <c r="VVG4" s="47"/>
      <c r="VVH4" s="47"/>
      <c r="VVI4" s="47"/>
      <c r="VVJ4" s="47"/>
      <c r="VVK4" s="47"/>
      <c r="VVL4" s="47"/>
      <c r="VVM4" s="47"/>
      <c r="VVN4" s="47"/>
      <c r="VVO4" s="47"/>
      <c r="VVP4" s="47"/>
      <c r="VVQ4" s="47"/>
      <c r="VVR4" s="47"/>
      <c r="VVS4" s="47"/>
      <c r="VVT4" s="47"/>
      <c r="VVU4" s="47"/>
      <c r="VVV4" s="47"/>
      <c r="VVW4" s="47"/>
      <c r="VVX4" s="47"/>
      <c r="VVY4" s="47"/>
      <c r="VVZ4" s="47"/>
      <c r="VWA4" s="47"/>
      <c r="VWB4" s="47"/>
      <c r="VWC4" s="47"/>
      <c r="VWD4" s="47"/>
      <c r="VWE4" s="47"/>
      <c r="VWF4" s="47"/>
      <c r="VWG4" s="47"/>
      <c r="VWH4" s="47"/>
      <c r="VWI4" s="47"/>
      <c r="VWJ4" s="47"/>
      <c r="VWK4" s="47"/>
      <c r="VWL4" s="47"/>
      <c r="VWM4" s="47"/>
      <c r="VWN4" s="47"/>
      <c r="VWO4" s="47"/>
      <c r="VWP4" s="47"/>
      <c r="VWQ4" s="47"/>
      <c r="VWR4" s="47"/>
      <c r="VWS4" s="47"/>
      <c r="VWT4" s="47"/>
      <c r="VWU4" s="47"/>
      <c r="VWV4" s="47"/>
      <c r="VWW4" s="47"/>
      <c r="VWX4" s="47"/>
      <c r="VWY4" s="47"/>
      <c r="VWZ4" s="47"/>
      <c r="VXA4" s="47"/>
      <c r="VXB4" s="47"/>
      <c r="VXC4" s="47"/>
      <c r="VXD4" s="47"/>
      <c r="VXE4" s="47"/>
      <c r="VXF4" s="47"/>
      <c r="VXG4" s="47"/>
      <c r="VXH4" s="47"/>
      <c r="VXI4" s="47"/>
      <c r="VXJ4" s="47"/>
      <c r="VXK4" s="47"/>
      <c r="VXL4" s="47"/>
      <c r="VXM4" s="47"/>
      <c r="VXN4" s="47"/>
      <c r="VXO4" s="47"/>
      <c r="VXP4" s="47"/>
      <c r="VXQ4" s="47"/>
      <c r="VXR4" s="47"/>
      <c r="VXS4" s="47"/>
      <c r="VXT4" s="47"/>
      <c r="VXU4" s="47"/>
      <c r="VXV4" s="47"/>
      <c r="VXW4" s="47"/>
      <c r="VXX4" s="47"/>
      <c r="VXY4" s="47"/>
      <c r="VXZ4" s="47"/>
      <c r="VYA4" s="47"/>
      <c r="VYB4" s="47"/>
      <c r="VYC4" s="47"/>
      <c r="VYD4" s="47"/>
      <c r="VYE4" s="47"/>
      <c r="VYF4" s="47"/>
      <c r="VYG4" s="47"/>
      <c r="VYH4" s="47"/>
      <c r="VYI4" s="47"/>
      <c r="VYJ4" s="47"/>
      <c r="VYK4" s="47"/>
      <c r="VYL4" s="47"/>
      <c r="VYM4" s="47"/>
      <c r="VYN4" s="47"/>
      <c r="VYO4" s="47"/>
      <c r="VYP4" s="47"/>
      <c r="VYQ4" s="47"/>
      <c r="VYR4" s="47"/>
      <c r="VYS4" s="47"/>
      <c r="VYT4" s="47"/>
      <c r="VYU4" s="47"/>
      <c r="VYV4" s="47"/>
      <c r="VYW4" s="47"/>
      <c r="VYX4" s="47"/>
      <c r="VYY4" s="47"/>
      <c r="VYZ4" s="47"/>
      <c r="VZA4" s="47"/>
      <c r="VZB4" s="47"/>
      <c r="VZC4" s="47"/>
      <c r="VZD4" s="47"/>
      <c r="VZE4" s="47"/>
      <c r="VZF4" s="47"/>
      <c r="VZG4" s="47"/>
      <c r="VZH4" s="47"/>
      <c r="VZI4" s="47"/>
      <c r="VZJ4" s="47"/>
      <c r="VZK4" s="47"/>
      <c r="VZL4" s="47"/>
      <c r="VZM4" s="47"/>
      <c r="VZN4" s="47"/>
      <c r="VZO4" s="47"/>
      <c r="VZP4" s="47"/>
      <c r="VZQ4" s="47"/>
      <c r="VZR4" s="47"/>
      <c r="VZS4" s="47"/>
      <c r="VZT4" s="47"/>
      <c r="VZU4" s="47"/>
      <c r="VZV4" s="47"/>
      <c r="VZW4" s="47"/>
      <c r="VZX4" s="47"/>
      <c r="VZY4" s="47"/>
      <c r="VZZ4" s="47"/>
      <c r="WAA4" s="47"/>
      <c r="WAB4" s="47"/>
      <c r="WAC4" s="47"/>
      <c r="WAD4" s="47"/>
      <c r="WAE4" s="47"/>
      <c r="WAF4" s="47"/>
      <c r="WAG4" s="47"/>
      <c r="WAH4" s="47"/>
      <c r="WAI4" s="47"/>
      <c r="WAJ4" s="47"/>
      <c r="WAK4" s="47"/>
      <c r="WAL4" s="47"/>
      <c r="WAM4" s="47"/>
      <c r="WAN4" s="47"/>
      <c r="WAO4" s="47"/>
      <c r="WAP4" s="47"/>
      <c r="WAQ4" s="47"/>
      <c r="WAR4" s="47"/>
      <c r="WAS4" s="47"/>
      <c r="WAT4" s="47"/>
      <c r="WAU4" s="47"/>
      <c r="WAV4" s="47"/>
      <c r="WAW4" s="47"/>
      <c r="WAX4" s="47"/>
      <c r="WAY4" s="47"/>
      <c r="WAZ4" s="47"/>
      <c r="WBA4" s="47"/>
      <c r="WBB4" s="47"/>
      <c r="WBC4" s="47"/>
      <c r="WBD4" s="47"/>
      <c r="WBE4" s="47"/>
      <c r="WBF4" s="47"/>
      <c r="WBG4" s="47"/>
      <c r="WBH4" s="47"/>
      <c r="WBI4" s="47"/>
      <c r="WBJ4" s="47"/>
      <c r="WBK4" s="47"/>
      <c r="WBL4" s="47"/>
      <c r="WBM4" s="47"/>
      <c r="WBN4" s="47"/>
      <c r="WBO4" s="47"/>
      <c r="WBP4" s="47"/>
      <c r="WBQ4" s="47"/>
      <c r="WBR4" s="47"/>
      <c r="WBS4" s="47"/>
      <c r="WBT4" s="47"/>
      <c r="WBU4" s="47"/>
      <c r="WBV4" s="47"/>
      <c r="WBW4" s="47"/>
      <c r="WBX4" s="47"/>
      <c r="WBY4" s="47"/>
      <c r="WBZ4" s="47"/>
      <c r="WCA4" s="47"/>
      <c r="WCB4" s="47"/>
      <c r="WCC4" s="47"/>
      <c r="WCD4" s="47"/>
      <c r="WCE4" s="47"/>
      <c r="WCF4" s="47"/>
      <c r="WCG4" s="47"/>
      <c r="WCH4" s="47"/>
      <c r="WCI4" s="47"/>
      <c r="WCJ4" s="47"/>
      <c r="WCK4" s="47"/>
      <c r="WCL4" s="47"/>
      <c r="WCM4" s="47"/>
      <c r="WCN4" s="47"/>
      <c r="WCO4" s="47"/>
      <c r="WCP4" s="47"/>
      <c r="WCQ4" s="47"/>
      <c r="WCR4" s="47"/>
      <c r="WCS4" s="47"/>
      <c r="WCT4" s="47"/>
      <c r="WCU4" s="47"/>
      <c r="WCV4" s="47"/>
      <c r="WCW4" s="47"/>
      <c r="WCX4" s="47"/>
      <c r="WCY4" s="47"/>
      <c r="WCZ4" s="47"/>
      <c r="WDA4" s="47"/>
      <c r="WDB4" s="47"/>
      <c r="WDC4" s="47"/>
      <c r="WDD4" s="47"/>
      <c r="WDE4" s="47"/>
      <c r="WDF4" s="47"/>
      <c r="WDG4" s="47"/>
      <c r="WDH4" s="47"/>
      <c r="WDI4" s="47"/>
      <c r="WDJ4" s="47"/>
      <c r="WDK4" s="47"/>
      <c r="WDL4" s="47"/>
      <c r="WDM4" s="47"/>
      <c r="WDN4" s="47"/>
      <c r="WDO4" s="47"/>
      <c r="WDP4" s="47"/>
      <c r="WDQ4" s="47"/>
      <c r="WDR4" s="47"/>
      <c r="WDS4" s="47"/>
      <c r="WDT4" s="47"/>
      <c r="WDU4" s="47"/>
      <c r="WDV4" s="47"/>
      <c r="WDW4" s="47"/>
      <c r="WDX4" s="47"/>
      <c r="WDY4" s="47"/>
      <c r="WDZ4" s="47"/>
      <c r="WEA4" s="47"/>
      <c r="WEB4" s="47"/>
      <c r="WEC4" s="47"/>
      <c r="WED4" s="47"/>
      <c r="WEE4" s="47"/>
      <c r="WEF4" s="47"/>
      <c r="WEG4" s="47"/>
      <c r="WEH4" s="47"/>
      <c r="WEI4" s="47"/>
      <c r="WEJ4" s="47"/>
      <c r="WEK4" s="47"/>
      <c r="WEL4" s="47"/>
      <c r="WEM4" s="47"/>
      <c r="WEN4" s="47"/>
      <c r="WEO4" s="47"/>
      <c r="WEP4" s="47"/>
      <c r="WEQ4" s="47"/>
      <c r="WER4" s="47"/>
      <c r="WES4" s="47"/>
      <c r="WET4" s="47"/>
      <c r="WEU4" s="47"/>
      <c r="WEV4" s="47"/>
      <c r="WEW4" s="47"/>
      <c r="WEX4" s="47"/>
      <c r="WEY4" s="47"/>
      <c r="WEZ4" s="47"/>
      <c r="WFA4" s="47"/>
      <c r="WFB4" s="47"/>
      <c r="WFC4" s="47"/>
      <c r="WFD4" s="47"/>
      <c r="WFE4" s="47"/>
      <c r="WFF4" s="47"/>
      <c r="WFG4" s="47"/>
      <c r="WFH4" s="47"/>
      <c r="WFI4" s="47"/>
      <c r="WFJ4" s="47"/>
      <c r="WFK4" s="47"/>
      <c r="WFL4" s="47"/>
      <c r="WFM4" s="47"/>
      <c r="WFN4" s="47"/>
      <c r="WFO4" s="47"/>
      <c r="WFP4" s="47"/>
      <c r="WFQ4" s="47"/>
      <c r="WFR4" s="47"/>
      <c r="WFS4" s="47"/>
      <c r="WFT4" s="47"/>
      <c r="WFU4" s="47"/>
      <c r="WFV4" s="47"/>
      <c r="WFW4" s="47"/>
      <c r="WFX4" s="47"/>
      <c r="WFY4" s="47"/>
      <c r="WFZ4" s="47"/>
      <c r="WGA4" s="47"/>
      <c r="WGB4" s="47"/>
      <c r="WGC4" s="47"/>
      <c r="WGD4" s="47"/>
      <c r="WGE4" s="47"/>
      <c r="WGF4" s="47"/>
      <c r="WGG4" s="47"/>
      <c r="WGH4" s="47"/>
      <c r="WGI4" s="47"/>
      <c r="WGJ4" s="47"/>
      <c r="WGK4" s="47"/>
      <c r="WGL4" s="47"/>
      <c r="WGM4" s="47"/>
      <c r="WGN4" s="47"/>
      <c r="WGO4" s="47"/>
      <c r="WGP4" s="47"/>
      <c r="WGQ4" s="47"/>
      <c r="WGR4" s="47"/>
      <c r="WGS4" s="47"/>
      <c r="WGT4" s="47"/>
      <c r="WGU4" s="47"/>
      <c r="WGV4" s="47"/>
      <c r="WGW4" s="47"/>
      <c r="WGX4" s="47"/>
      <c r="WGY4" s="47"/>
      <c r="WGZ4" s="47"/>
      <c r="WHA4" s="47"/>
      <c r="WHB4" s="47"/>
      <c r="WHC4" s="47"/>
      <c r="WHD4" s="47"/>
      <c r="WHE4" s="47"/>
      <c r="WHF4" s="47"/>
      <c r="WHG4" s="47"/>
      <c r="WHH4" s="47"/>
      <c r="WHI4" s="47"/>
      <c r="WHJ4" s="47"/>
      <c r="WHK4" s="47"/>
      <c r="WHL4" s="47"/>
      <c r="WHM4" s="47"/>
      <c r="WHN4" s="47"/>
      <c r="WHO4" s="47"/>
      <c r="WHP4" s="47"/>
      <c r="WHQ4" s="47"/>
      <c r="WHR4" s="47"/>
      <c r="WHS4" s="47"/>
      <c r="WHT4" s="47"/>
      <c r="WHU4" s="47"/>
      <c r="WHV4" s="47"/>
      <c r="WHW4" s="47"/>
      <c r="WHX4" s="47"/>
      <c r="WHY4" s="47"/>
      <c r="WHZ4" s="47"/>
      <c r="WIA4" s="47"/>
      <c r="WIB4" s="47"/>
      <c r="WIC4" s="47"/>
      <c r="WID4" s="47"/>
      <c r="WIE4" s="47"/>
      <c r="WIF4" s="47"/>
      <c r="WIG4" s="47"/>
      <c r="WIH4" s="47"/>
      <c r="WII4" s="47"/>
      <c r="WIJ4" s="47"/>
      <c r="WIK4" s="47"/>
      <c r="WIL4" s="47"/>
      <c r="WIM4" s="47"/>
      <c r="WIN4" s="47"/>
      <c r="WIO4" s="47"/>
      <c r="WIP4" s="47"/>
      <c r="WIQ4" s="47"/>
      <c r="WIR4" s="47"/>
      <c r="WIS4" s="47"/>
      <c r="WIT4" s="47"/>
      <c r="WIU4" s="47"/>
      <c r="WIV4" s="47"/>
      <c r="WIW4" s="47"/>
      <c r="WIX4" s="47"/>
      <c r="WIY4" s="47"/>
      <c r="WIZ4" s="47"/>
      <c r="WJA4" s="47"/>
      <c r="WJB4" s="47"/>
      <c r="WJC4" s="47"/>
      <c r="WJD4" s="47"/>
      <c r="WJE4" s="47"/>
      <c r="WJF4" s="47"/>
      <c r="WJG4" s="47"/>
      <c r="WJH4" s="47"/>
      <c r="WJI4" s="47"/>
      <c r="WJJ4" s="47"/>
      <c r="WJK4" s="47"/>
      <c r="WJL4" s="47"/>
      <c r="WJM4" s="47"/>
      <c r="WJN4" s="47"/>
      <c r="WJO4" s="47"/>
      <c r="WJP4" s="47"/>
      <c r="WJQ4" s="47"/>
      <c r="WJR4" s="47"/>
      <c r="WJS4" s="47"/>
      <c r="WJT4" s="47"/>
      <c r="WJU4" s="47"/>
      <c r="WJV4" s="47"/>
      <c r="WJW4" s="47"/>
      <c r="WJX4" s="47"/>
      <c r="WJY4" s="47"/>
      <c r="WJZ4" s="47"/>
      <c r="WKA4" s="47"/>
      <c r="WKB4" s="47"/>
      <c r="WKC4" s="47"/>
      <c r="WKD4" s="47"/>
      <c r="WKE4" s="47"/>
      <c r="WKF4" s="47"/>
      <c r="WKG4" s="47"/>
      <c r="WKH4" s="47"/>
      <c r="WKI4" s="47"/>
      <c r="WKJ4" s="47"/>
      <c r="WKK4" s="47"/>
      <c r="WKL4" s="47"/>
      <c r="WKM4" s="47"/>
      <c r="WKN4" s="47"/>
      <c r="WKO4" s="47"/>
      <c r="WKP4" s="47"/>
      <c r="WKQ4" s="47"/>
      <c r="WKR4" s="47"/>
      <c r="WKS4" s="47"/>
      <c r="WKT4" s="47"/>
      <c r="WKU4" s="47"/>
      <c r="WKV4" s="47"/>
      <c r="WKW4" s="47"/>
      <c r="WKX4" s="47"/>
      <c r="WKY4" s="47"/>
      <c r="WKZ4" s="47"/>
      <c r="WLA4" s="47"/>
      <c r="WLB4" s="47"/>
      <c r="WLC4" s="47"/>
      <c r="WLD4" s="47"/>
      <c r="WLE4" s="47"/>
      <c r="WLF4" s="47"/>
      <c r="WLG4" s="47"/>
      <c r="WLH4" s="47"/>
      <c r="WLI4" s="47"/>
      <c r="WLJ4" s="47"/>
      <c r="WLK4" s="47"/>
      <c r="WLL4" s="47"/>
      <c r="WLM4" s="47"/>
      <c r="WLN4" s="47"/>
      <c r="WLO4" s="47"/>
      <c r="WLP4" s="47"/>
      <c r="WLQ4" s="47"/>
      <c r="WLR4" s="47"/>
      <c r="WLS4" s="47"/>
      <c r="WLT4" s="47"/>
      <c r="WLU4" s="47"/>
      <c r="WLV4" s="47"/>
      <c r="WLW4" s="47"/>
      <c r="WLX4" s="47"/>
      <c r="WLY4" s="47"/>
      <c r="WLZ4" s="47"/>
      <c r="WMA4" s="47"/>
      <c r="WMB4" s="47"/>
      <c r="WMC4" s="47"/>
      <c r="WMD4" s="47"/>
      <c r="WME4" s="47"/>
      <c r="WMF4" s="47"/>
      <c r="WMG4" s="47"/>
      <c r="WMH4" s="47"/>
      <c r="WMI4" s="47"/>
      <c r="WMJ4" s="47"/>
      <c r="WMK4" s="47"/>
      <c r="WML4" s="47"/>
      <c r="WMM4" s="47"/>
      <c r="WMN4" s="47"/>
      <c r="WMO4" s="47"/>
      <c r="WMP4" s="47"/>
      <c r="WMQ4" s="47"/>
      <c r="WMR4" s="47"/>
      <c r="WMS4" s="47"/>
      <c r="WMT4" s="47"/>
      <c r="WMU4" s="47"/>
      <c r="WMV4" s="47"/>
      <c r="WMW4" s="47"/>
      <c r="WMX4" s="47"/>
      <c r="WMY4" s="47"/>
      <c r="WMZ4" s="47"/>
      <c r="WNA4" s="47"/>
      <c r="WNB4" s="47"/>
      <c r="WNC4" s="47"/>
      <c r="WND4" s="47"/>
      <c r="WNE4" s="47"/>
      <c r="WNF4" s="47"/>
      <c r="WNG4" s="47"/>
      <c r="WNH4" s="47"/>
      <c r="WNI4" s="47"/>
      <c r="WNJ4" s="47"/>
      <c r="WNK4" s="47"/>
      <c r="WNL4" s="47"/>
      <c r="WNM4" s="47"/>
      <c r="WNN4" s="47"/>
      <c r="WNO4" s="47"/>
      <c r="WNP4" s="47"/>
      <c r="WNQ4" s="47"/>
      <c r="WNR4" s="47"/>
      <c r="WNS4" s="47"/>
      <c r="WNT4" s="47"/>
      <c r="WNU4" s="47"/>
      <c r="WNV4" s="47"/>
      <c r="WNW4" s="47"/>
      <c r="WNX4" s="47"/>
      <c r="WNY4" s="47"/>
      <c r="WNZ4" s="47"/>
      <c r="WOA4" s="47"/>
      <c r="WOB4" s="47"/>
      <c r="WOC4" s="47"/>
      <c r="WOD4" s="47"/>
      <c r="WOE4" s="47"/>
      <c r="WOF4" s="47"/>
      <c r="WOG4" s="47"/>
      <c r="WOH4" s="47"/>
      <c r="WOI4" s="47"/>
      <c r="WOJ4" s="47"/>
      <c r="WOK4" s="47"/>
      <c r="WOL4" s="47"/>
      <c r="WOM4" s="47"/>
      <c r="WON4" s="47"/>
      <c r="WOO4" s="47"/>
      <c r="WOP4" s="47"/>
      <c r="WOQ4" s="47"/>
      <c r="WOR4" s="47"/>
      <c r="WOS4" s="47"/>
      <c r="WOT4" s="47"/>
      <c r="WOU4" s="47"/>
      <c r="WOV4" s="47"/>
      <c r="WOW4" s="47"/>
      <c r="WOX4" s="47"/>
      <c r="WOY4" s="47"/>
      <c r="WOZ4" s="47"/>
      <c r="WPA4" s="47"/>
      <c r="WPB4" s="47"/>
      <c r="WPC4" s="47"/>
      <c r="WPD4" s="47"/>
      <c r="WPE4" s="47"/>
      <c r="WPF4" s="47"/>
      <c r="WPG4" s="47"/>
      <c r="WPH4" s="47"/>
      <c r="WPI4" s="47"/>
      <c r="WPJ4" s="47"/>
      <c r="WPK4" s="47"/>
      <c r="WPL4" s="47"/>
      <c r="WPM4" s="47"/>
      <c r="WPN4" s="47"/>
      <c r="WPO4" s="47"/>
      <c r="WPP4" s="47"/>
      <c r="WPQ4" s="47"/>
      <c r="WPR4" s="47"/>
      <c r="WPS4" s="47"/>
      <c r="WPT4" s="47"/>
      <c r="WPU4" s="47"/>
      <c r="WPV4" s="47"/>
      <c r="WPW4" s="47"/>
      <c r="WPX4" s="47"/>
      <c r="WPY4" s="47"/>
      <c r="WPZ4" s="47"/>
      <c r="WQA4" s="47"/>
      <c r="WQB4" s="47"/>
      <c r="WQC4" s="47"/>
      <c r="WQD4" s="47"/>
      <c r="WQE4" s="47"/>
      <c r="WQF4" s="47"/>
      <c r="WQG4" s="47"/>
      <c r="WQH4" s="47"/>
      <c r="WQI4" s="47"/>
      <c r="WQJ4" s="47"/>
      <c r="WQK4" s="47"/>
      <c r="WQL4" s="47"/>
      <c r="WQM4" s="47"/>
      <c r="WQN4" s="47"/>
      <c r="WQO4" s="47"/>
      <c r="WQP4" s="47"/>
      <c r="WQQ4" s="47"/>
      <c r="WQR4" s="47"/>
      <c r="WQS4" s="47"/>
      <c r="WQT4" s="47"/>
      <c r="WQU4" s="47"/>
      <c r="WQV4" s="47"/>
      <c r="WQW4" s="47"/>
      <c r="WQX4" s="47"/>
      <c r="WQY4" s="47"/>
      <c r="WQZ4" s="47"/>
      <c r="WRA4" s="47"/>
      <c r="WRB4" s="47"/>
      <c r="WRC4" s="47"/>
      <c r="WRD4" s="47"/>
      <c r="WRE4" s="47"/>
      <c r="WRF4" s="47"/>
      <c r="WRG4" s="47"/>
      <c r="WRH4" s="47"/>
      <c r="WRI4" s="47"/>
      <c r="WRJ4" s="47"/>
      <c r="WRK4" s="47"/>
      <c r="WRL4" s="47"/>
      <c r="WRM4" s="47"/>
      <c r="WRN4" s="47"/>
      <c r="WRO4" s="47"/>
      <c r="WRP4" s="47"/>
      <c r="WRQ4" s="47"/>
      <c r="WRR4" s="47"/>
      <c r="WRS4" s="47"/>
      <c r="WRT4" s="47"/>
      <c r="WRU4" s="47"/>
      <c r="WRV4" s="47"/>
      <c r="WRW4" s="47"/>
      <c r="WRX4" s="47"/>
      <c r="WRY4" s="47"/>
      <c r="WRZ4" s="47"/>
      <c r="WSA4" s="47"/>
      <c r="WSB4" s="47"/>
      <c r="WSC4" s="47"/>
      <c r="WSD4" s="47"/>
      <c r="WSE4" s="47"/>
      <c r="WSF4" s="47"/>
      <c r="WSG4" s="47"/>
      <c r="WSH4" s="47"/>
      <c r="WSI4" s="47"/>
      <c r="WSJ4" s="47"/>
      <c r="WSK4" s="47"/>
      <c r="WSL4" s="47"/>
      <c r="WSM4" s="47"/>
      <c r="WSN4" s="47"/>
      <c r="WSO4" s="47"/>
      <c r="WSP4" s="47"/>
      <c r="WSQ4" s="47"/>
      <c r="WSR4" s="47"/>
      <c r="WSS4" s="47"/>
      <c r="WST4" s="47"/>
      <c r="WSU4" s="47"/>
      <c r="WSV4" s="47"/>
      <c r="WSW4" s="47"/>
      <c r="WSX4" s="47"/>
      <c r="WSY4" s="47"/>
      <c r="WSZ4" s="47"/>
      <c r="WTA4" s="47"/>
      <c r="WTB4" s="47"/>
      <c r="WTC4" s="47"/>
      <c r="WTD4" s="47"/>
      <c r="WTE4" s="47"/>
      <c r="WTF4" s="47"/>
      <c r="WTG4" s="47"/>
      <c r="WTH4" s="47"/>
      <c r="WTI4" s="47"/>
      <c r="WTJ4" s="47"/>
      <c r="WTK4" s="47"/>
      <c r="WTL4" s="47"/>
      <c r="WTM4" s="47"/>
      <c r="WTN4" s="47"/>
      <c r="WTO4" s="47"/>
      <c r="WTP4" s="47"/>
      <c r="WTQ4" s="47"/>
      <c r="WTR4" s="47"/>
      <c r="WTS4" s="47"/>
      <c r="WTT4" s="47"/>
      <c r="WTU4" s="47"/>
      <c r="WTV4" s="47"/>
      <c r="WTW4" s="47"/>
      <c r="WTX4" s="47"/>
      <c r="WTY4" s="47"/>
      <c r="WTZ4" s="47"/>
      <c r="WUA4" s="47"/>
      <c r="WUB4" s="47"/>
      <c r="WUC4" s="47"/>
      <c r="WUD4" s="47"/>
      <c r="WUE4" s="47"/>
      <c r="WUF4" s="47"/>
      <c r="WUG4" s="47"/>
      <c r="WUH4" s="47"/>
      <c r="WUI4" s="47"/>
      <c r="WUJ4" s="47"/>
      <c r="WUK4" s="47"/>
      <c r="WUL4" s="47"/>
      <c r="WUM4" s="47"/>
      <c r="WUN4" s="47"/>
      <c r="WUO4" s="47"/>
      <c r="WUP4" s="47"/>
      <c r="WUQ4" s="47"/>
      <c r="WUR4" s="47"/>
      <c r="WUS4" s="47"/>
      <c r="WUT4" s="47"/>
      <c r="WUU4" s="47"/>
      <c r="WUV4" s="47"/>
      <c r="WUW4" s="47"/>
      <c r="WUX4" s="47"/>
      <c r="WUY4" s="47"/>
      <c r="WUZ4" s="47"/>
      <c r="WVA4" s="47"/>
      <c r="WVB4" s="47"/>
      <c r="WVC4" s="47"/>
      <c r="WVD4" s="47"/>
      <c r="WVE4" s="47"/>
      <c r="WVF4" s="47"/>
      <c r="WVG4" s="47"/>
      <c r="WVH4" s="47"/>
      <c r="WVI4" s="47"/>
      <c r="WVJ4" s="47"/>
      <c r="WVK4" s="47"/>
      <c r="WVL4" s="47"/>
      <c r="WVM4" s="47"/>
      <c r="WVN4" s="47"/>
      <c r="WVO4" s="47"/>
      <c r="WVP4" s="47"/>
      <c r="WVQ4" s="47"/>
      <c r="WVR4" s="47"/>
      <c r="WVS4" s="47"/>
      <c r="WVT4" s="47"/>
      <c r="WVU4" s="47"/>
      <c r="WVV4" s="47"/>
      <c r="WVW4" s="47"/>
      <c r="WVX4" s="47"/>
      <c r="WVY4" s="47"/>
      <c r="WVZ4" s="47"/>
      <c r="WWA4" s="47"/>
      <c r="WWB4" s="47"/>
      <c r="WWC4" s="47"/>
      <c r="WWD4" s="47"/>
      <c r="WWE4" s="47"/>
      <c r="WWF4" s="47"/>
      <c r="WWG4" s="47"/>
      <c r="WWH4" s="47"/>
      <c r="WWI4" s="47"/>
      <c r="WWJ4" s="47"/>
      <c r="WWK4" s="47"/>
      <c r="WWL4" s="47"/>
      <c r="WWM4" s="47"/>
      <c r="WWN4" s="47"/>
      <c r="WWO4" s="47"/>
      <c r="WWP4" s="47"/>
      <c r="WWQ4" s="47"/>
      <c r="WWR4" s="47"/>
      <c r="WWS4" s="47"/>
      <c r="WWT4" s="47"/>
      <c r="WWU4" s="47"/>
      <c r="WWV4" s="47"/>
      <c r="WWW4" s="47"/>
      <c r="WWX4" s="47"/>
      <c r="WWY4" s="47"/>
      <c r="WWZ4" s="47"/>
      <c r="WXA4" s="47"/>
      <c r="WXB4" s="47"/>
      <c r="WXC4" s="47"/>
      <c r="WXD4" s="47"/>
      <c r="WXE4" s="47"/>
      <c r="WXF4" s="47"/>
      <c r="WXG4" s="47"/>
      <c r="WXH4" s="47"/>
      <c r="WXI4" s="47"/>
      <c r="WXJ4" s="47"/>
      <c r="WXK4" s="47"/>
      <c r="WXL4" s="47"/>
      <c r="WXM4" s="47"/>
      <c r="WXN4" s="47"/>
      <c r="WXO4" s="47"/>
      <c r="WXP4" s="47"/>
      <c r="WXQ4" s="47"/>
      <c r="WXR4" s="47"/>
      <c r="WXS4" s="47"/>
      <c r="WXT4" s="47"/>
      <c r="WXU4" s="47"/>
      <c r="WXV4" s="47"/>
      <c r="WXW4" s="47"/>
      <c r="WXX4" s="47"/>
      <c r="WXY4" s="47"/>
      <c r="WXZ4" s="47"/>
      <c r="WYA4" s="47"/>
      <c r="WYB4" s="47"/>
      <c r="WYC4" s="47"/>
      <c r="WYD4" s="47"/>
      <c r="WYE4" s="47"/>
      <c r="WYF4" s="47"/>
      <c r="WYG4" s="47"/>
      <c r="WYH4" s="47"/>
      <c r="WYI4" s="47"/>
      <c r="WYJ4" s="47"/>
      <c r="WYK4" s="47"/>
      <c r="WYL4" s="47"/>
      <c r="WYM4" s="47"/>
      <c r="WYN4" s="47"/>
      <c r="WYO4" s="47"/>
      <c r="WYP4" s="47"/>
      <c r="WYQ4" s="47"/>
      <c r="WYR4" s="47"/>
      <c r="WYS4" s="47"/>
      <c r="WYT4" s="47"/>
      <c r="WYU4" s="47"/>
      <c r="WYV4" s="47"/>
      <c r="WYW4" s="47"/>
      <c r="WYX4" s="47"/>
      <c r="WYY4" s="47"/>
      <c r="WYZ4" s="47"/>
      <c r="WZA4" s="47"/>
      <c r="WZB4" s="47"/>
      <c r="WZC4" s="47"/>
      <c r="WZD4" s="47"/>
      <c r="WZE4" s="47"/>
      <c r="WZF4" s="47"/>
      <c r="WZG4" s="47"/>
      <c r="WZH4" s="47"/>
      <c r="WZI4" s="47"/>
      <c r="WZJ4" s="47"/>
      <c r="WZK4" s="47"/>
      <c r="WZL4" s="47"/>
      <c r="WZM4" s="47"/>
      <c r="WZN4" s="47"/>
      <c r="WZO4" s="47"/>
      <c r="WZP4" s="47"/>
      <c r="WZQ4" s="47"/>
      <c r="WZR4" s="47"/>
      <c r="WZS4" s="47"/>
      <c r="WZT4" s="47"/>
      <c r="WZU4" s="47"/>
      <c r="WZV4" s="47"/>
      <c r="WZW4" s="47"/>
      <c r="WZX4" s="47"/>
      <c r="WZY4" s="47"/>
      <c r="WZZ4" s="47"/>
      <c r="XAA4" s="47"/>
      <c r="XAB4" s="47"/>
      <c r="XAC4" s="47"/>
      <c r="XAD4" s="47"/>
      <c r="XAE4" s="47"/>
      <c r="XAF4" s="47"/>
      <c r="XAG4" s="47"/>
      <c r="XAH4" s="47"/>
      <c r="XAI4" s="47"/>
      <c r="XAJ4" s="47"/>
      <c r="XAK4" s="47"/>
      <c r="XAL4" s="47"/>
      <c r="XAM4" s="47"/>
      <c r="XAN4" s="47"/>
      <c r="XAO4" s="47"/>
      <c r="XAP4" s="47"/>
      <c r="XAQ4" s="47"/>
      <c r="XAR4" s="47"/>
      <c r="XAS4" s="47"/>
      <c r="XAT4" s="47"/>
      <c r="XAU4" s="47"/>
      <c r="XAV4" s="47"/>
      <c r="XAW4" s="47"/>
      <c r="XAX4" s="47"/>
      <c r="XAY4" s="47"/>
      <c r="XAZ4" s="47"/>
      <c r="XBA4" s="47"/>
      <c r="XBB4" s="47"/>
      <c r="XBC4" s="47"/>
      <c r="XBD4" s="47"/>
      <c r="XBE4" s="47"/>
      <c r="XBF4" s="47"/>
      <c r="XBG4" s="47"/>
      <c r="XBH4" s="47"/>
      <c r="XBI4" s="47"/>
      <c r="XBJ4" s="47"/>
      <c r="XBK4" s="47"/>
      <c r="XBL4" s="47"/>
      <c r="XBM4" s="47"/>
      <c r="XBN4" s="47"/>
      <c r="XBO4" s="47"/>
      <c r="XBP4" s="47"/>
      <c r="XBQ4" s="47"/>
      <c r="XBR4" s="47"/>
      <c r="XBS4" s="47"/>
      <c r="XBT4" s="47"/>
      <c r="XBU4" s="47"/>
      <c r="XBV4" s="47"/>
      <c r="XBW4" s="47"/>
      <c r="XBX4" s="47"/>
      <c r="XBY4" s="47"/>
      <c r="XBZ4" s="47"/>
      <c r="XCA4" s="47"/>
      <c r="XCB4" s="47"/>
      <c r="XCC4" s="47"/>
      <c r="XCD4" s="47"/>
      <c r="XCE4" s="47"/>
      <c r="XCF4" s="47"/>
      <c r="XCG4" s="47"/>
      <c r="XCH4" s="47"/>
      <c r="XCI4" s="47"/>
      <c r="XCJ4" s="47"/>
      <c r="XCK4" s="47"/>
      <c r="XCL4" s="47"/>
      <c r="XCM4" s="47"/>
      <c r="XCN4" s="47"/>
      <c r="XCO4" s="47"/>
      <c r="XCP4" s="47"/>
      <c r="XCQ4" s="47"/>
      <c r="XCR4" s="47"/>
      <c r="XCS4" s="47"/>
      <c r="XCT4" s="47"/>
      <c r="XCU4" s="47"/>
      <c r="XCV4" s="47"/>
      <c r="XCW4" s="47"/>
      <c r="XCX4" s="47"/>
      <c r="XCY4" s="47"/>
      <c r="XCZ4" s="47"/>
      <c r="XDA4" s="47"/>
      <c r="XDB4" s="47"/>
      <c r="XDC4" s="47"/>
      <c r="XDD4" s="47"/>
      <c r="XDE4" s="47"/>
      <c r="XDF4" s="47"/>
      <c r="XDG4" s="47"/>
      <c r="XDH4" s="47"/>
      <c r="XDI4" s="47"/>
      <c r="XDJ4" s="47"/>
      <c r="XDK4" s="47"/>
      <c r="XDL4" s="47"/>
      <c r="XDM4" s="47"/>
      <c r="XDN4" s="47"/>
      <c r="XDO4" s="47"/>
      <c r="XDP4" s="47"/>
      <c r="XDQ4" s="47"/>
      <c r="XDR4" s="47"/>
      <c r="XDS4" s="47"/>
      <c r="XDT4" s="47"/>
      <c r="XDU4" s="47"/>
      <c r="XDV4" s="47"/>
      <c r="XDW4" s="47"/>
      <c r="XDX4" s="47"/>
      <c r="XDY4" s="47"/>
      <c r="XDZ4" s="47"/>
      <c r="XEA4" s="47"/>
      <c r="XEB4" s="47"/>
      <c r="XEC4" s="47"/>
      <c r="XED4" s="47"/>
      <c r="XEE4" s="47"/>
      <c r="XEF4" s="47"/>
      <c r="XEG4" s="47"/>
      <c r="XEH4" s="47"/>
      <c r="XEI4" s="47"/>
      <c r="XEJ4" s="47"/>
      <c r="XEK4" s="47"/>
      <c r="XEL4" s="47"/>
      <c r="XEM4" s="47"/>
      <c r="XEN4" s="47"/>
      <c r="XEO4" s="47"/>
      <c r="XEP4" s="47"/>
      <c r="XEQ4" s="47"/>
      <c r="XER4" s="47"/>
      <c r="XES4" s="47"/>
      <c r="XET4" s="47"/>
      <c r="XEU4" s="47"/>
      <c r="XEV4" s="47"/>
      <c r="XEW4" s="47"/>
      <c r="XEX4" s="47"/>
      <c r="XEY4" s="47"/>
      <c r="XEZ4" s="47"/>
      <c r="XFA4" s="47"/>
      <c r="XFB4" s="47"/>
      <c r="XFC4" s="47"/>
      <c r="XFD4" s="47"/>
    </row>
    <row r="5" spans="1:16384" x14ac:dyDescent="0.2">
      <c r="A5" s="48" t="s">
        <v>200</v>
      </c>
      <c r="C5" s="49" t="s">
        <v>202</v>
      </c>
      <c r="E5" s="48" t="s">
        <v>358</v>
      </c>
    </row>
    <row r="6" spans="1:16384" x14ac:dyDescent="0.2">
      <c r="A6" s="48" t="s">
        <v>201</v>
      </c>
      <c r="C6" s="48" t="s">
        <v>203</v>
      </c>
      <c r="E6" s="48" t="s">
        <v>359</v>
      </c>
    </row>
    <row r="7" spans="1:16384" x14ac:dyDescent="0.2">
      <c r="C7" s="48" t="s">
        <v>204</v>
      </c>
      <c r="E7" s="48" t="s">
        <v>360</v>
      </c>
    </row>
    <row r="8" spans="1:16384" x14ac:dyDescent="0.2">
      <c r="A8" s="47"/>
      <c r="C8" s="48" t="s">
        <v>205</v>
      </c>
      <c r="E8" s="48" t="s">
        <v>361</v>
      </c>
    </row>
    <row r="9" spans="1:16384" x14ac:dyDescent="0.2">
      <c r="C9" s="48" t="s">
        <v>206</v>
      </c>
      <c r="E9" s="48" t="s">
        <v>362</v>
      </c>
    </row>
    <row r="10" spans="1:16384" x14ac:dyDescent="0.2">
      <c r="C10" s="48" t="s">
        <v>207</v>
      </c>
      <c r="E10" s="48" t="s">
        <v>363</v>
      </c>
    </row>
    <row r="11" spans="1:16384" x14ac:dyDescent="0.2">
      <c r="C11" s="48" t="s">
        <v>208</v>
      </c>
      <c r="E11" s="48" t="s">
        <v>363</v>
      </c>
    </row>
    <row r="12" spans="1:16384" x14ac:dyDescent="0.2">
      <c r="C12" s="48" t="s">
        <v>209</v>
      </c>
      <c r="E12" s="48" t="s">
        <v>364</v>
      </c>
    </row>
    <row r="13" spans="1:16384" x14ac:dyDescent="0.2">
      <c r="C13" s="48" t="s">
        <v>210</v>
      </c>
      <c r="E13" s="48" t="s">
        <v>365</v>
      </c>
    </row>
    <row r="14" spans="1:16384" x14ac:dyDescent="0.2">
      <c r="C14" s="48" t="s">
        <v>211</v>
      </c>
      <c r="E14" s="48" t="s">
        <v>366</v>
      </c>
    </row>
    <row r="15" spans="1:16384" x14ac:dyDescent="0.2">
      <c r="C15" s="48" t="s">
        <v>212</v>
      </c>
      <c r="E15" s="48" t="s">
        <v>367</v>
      </c>
    </row>
    <row r="16" spans="1:16384" x14ac:dyDescent="0.2">
      <c r="C16" s="48" t="s">
        <v>213</v>
      </c>
      <c r="E16" s="48" t="s">
        <v>368</v>
      </c>
    </row>
    <row r="17" spans="3:5" x14ac:dyDescent="0.2">
      <c r="C17" s="48" t="s">
        <v>214</v>
      </c>
      <c r="E17" s="48" t="s">
        <v>369</v>
      </c>
    </row>
    <row r="18" spans="3:5" x14ac:dyDescent="0.2">
      <c r="C18" s="48" t="s">
        <v>215</v>
      </c>
      <c r="E18" s="48" t="s">
        <v>370</v>
      </c>
    </row>
    <row r="19" spans="3:5" x14ac:dyDescent="0.2">
      <c r="C19" s="48" t="s">
        <v>216</v>
      </c>
      <c r="E19" s="48" t="s">
        <v>371</v>
      </c>
    </row>
    <row r="20" spans="3:5" x14ac:dyDescent="0.2">
      <c r="C20" s="48" t="s">
        <v>217</v>
      </c>
      <c r="E20" s="48" t="s">
        <v>372</v>
      </c>
    </row>
    <row r="21" spans="3:5" x14ac:dyDescent="0.2">
      <c r="C21" s="48" t="s">
        <v>218</v>
      </c>
      <c r="E21" s="48" t="s">
        <v>373</v>
      </c>
    </row>
    <row r="22" spans="3:5" x14ac:dyDescent="0.2">
      <c r="C22" s="48" t="s">
        <v>219</v>
      </c>
      <c r="E22" s="48" t="s">
        <v>374</v>
      </c>
    </row>
    <row r="23" spans="3:5" x14ac:dyDescent="0.2">
      <c r="C23" s="48" t="s">
        <v>220</v>
      </c>
      <c r="E23" s="48" t="s">
        <v>375</v>
      </c>
    </row>
    <row r="24" spans="3:5" x14ac:dyDescent="0.2">
      <c r="C24" s="48" t="s">
        <v>221</v>
      </c>
      <c r="E24" s="48" t="s">
        <v>376</v>
      </c>
    </row>
    <row r="25" spans="3:5" x14ac:dyDescent="0.2">
      <c r="C25" s="48" t="s">
        <v>222</v>
      </c>
      <c r="E25" s="48" t="s">
        <v>377</v>
      </c>
    </row>
    <row r="26" spans="3:5" x14ac:dyDescent="0.2">
      <c r="C26" s="48" t="s">
        <v>223</v>
      </c>
      <c r="E26" s="48" t="s">
        <v>378</v>
      </c>
    </row>
    <row r="27" spans="3:5" x14ac:dyDescent="0.2">
      <c r="C27" s="48" t="s">
        <v>224</v>
      </c>
      <c r="E27" s="48" t="s">
        <v>379</v>
      </c>
    </row>
    <row r="28" spans="3:5" x14ac:dyDescent="0.2">
      <c r="C28" s="48" t="s">
        <v>225</v>
      </c>
      <c r="E28" s="48" t="s">
        <v>380</v>
      </c>
    </row>
    <row r="29" spans="3:5" x14ac:dyDescent="0.2">
      <c r="C29" s="48"/>
      <c r="E29" s="48" t="s">
        <v>381</v>
      </c>
    </row>
    <row r="30" spans="3:5" x14ac:dyDescent="0.2">
      <c r="C30" s="48" t="s">
        <v>226</v>
      </c>
      <c r="E30" s="49" t="s">
        <v>382</v>
      </c>
    </row>
    <row r="31" spans="3:5" x14ac:dyDescent="0.2">
      <c r="C31" s="48" t="s">
        <v>227</v>
      </c>
      <c r="E31" s="48" t="s">
        <v>383</v>
      </c>
    </row>
    <row r="32" spans="3:5" x14ac:dyDescent="0.2">
      <c r="C32" s="48" t="s">
        <v>228</v>
      </c>
      <c r="E32" s="48"/>
    </row>
    <row r="33" spans="3:5" x14ac:dyDescent="0.2">
      <c r="C33" s="48" t="s">
        <v>229</v>
      </c>
      <c r="E33" s="54" t="s">
        <v>417</v>
      </c>
    </row>
    <row r="34" spans="3:5" x14ac:dyDescent="0.2">
      <c r="C34" s="48" t="s">
        <v>230</v>
      </c>
      <c r="E34" s="48" t="s">
        <v>384</v>
      </c>
    </row>
    <row r="35" spans="3:5" x14ac:dyDescent="0.2">
      <c r="C35" s="48" t="s">
        <v>231</v>
      </c>
      <c r="E35" s="48" t="s">
        <v>385</v>
      </c>
    </row>
    <row r="36" spans="3:5" x14ac:dyDescent="0.2">
      <c r="C36" s="48" t="s">
        <v>232</v>
      </c>
      <c r="E36" s="48" t="s">
        <v>386</v>
      </c>
    </row>
    <row r="37" spans="3:5" x14ac:dyDescent="0.2">
      <c r="C37" s="48" t="s">
        <v>233</v>
      </c>
      <c r="E37" s="48" t="s">
        <v>387</v>
      </c>
    </row>
    <row r="38" spans="3:5" x14ac:dyDescent="0.2">
      <c r="C38" s="48" t="s">
        <v>234</v>
      </c>
      <c r="E38" s="48" t="s">
        <v>388</v>
      </c>
    </row>
    <row r="39" spans="3:5" x14ac:dyDescent="0.2">
      <c r="C39" s="48" t="s">
        <v>235</v>
      </c>
      <c r="E39" s="48" t="s">
        <v>389</v>
      </c>
    </row>
    <row r="40" spans="3:5" x14ac:dyDescent="0.2">
      <c r="C40" s="48" t="s">
        <v>236</v>
      </c>
      <c r="E40" s="48" t="s">
        <v>390</v>
      </c>
    </row>
    <row r="41" spans="3:5" x14ac:dyDescent="0.2">
      <c r="C41" s="48" t="s">
        <v>237</v>
      </c>
      <c r="E41" s="48" t="s">
        <v>391</v>
      </c>
    </row>
    <row r="42" spans="3:5" x14ac:dyDescent="0.2">
      <c r="C42" s="48" t="s">
        <v>238</v>
      </c>
      <c r="E42" s="48" t="s">
        <v>392</v>
      </c>
    </row>
    <row r="43" spans="3:5" x14ac:dyDescent="0.2">
      <c r="C43" s="48" t="s">
        <v>239</v>
      </c>
      <c r="E43" s="48" t="s">
        <v>393</v>
      </c>
    </row>
    <row r="44" spans="3:5" x14ac:dyDescent="0.2">
      <c r="C44" s="48" t="s">
        <v>240</v>
      </c>
      <c r="E44" s="48" t="s">
        <v>394</v>
      </c>
    </row>
    <row r="45" spans="3:5" x14ac:dyDescent="0.2">
      <c r="C45" s="48" t="s">
        <v>241</v>
      </c>
      <c r="E45" s="48"/>
    </row>
    <row r="46" spans="3:5" x14ac:dyDescent="0.2">
      <c r="C46" s="48" t="s">
        <v>242</v>
      </c>
      <c r="E46" s="48" t="s">
        <v>395</v>
      </c>
    </row>
    <row r="47" spans="3:5" x14ac:dyDescent="0.2">
      <c r="C47" s="48" t="s">
        <v>243</v>
      </c>
      <c r="E47" s="48" t="s">
        <v>396</v>
      </c>
    </row>
    <row r="48" spans="3:5" x14ac:dyDescent="0.2">
      <c r="C48" s="48" t="s">
        <v>244</v>
      </c>
      <c r="E48" s="48" t="s">
        <v>397</v>
      </c>
    </row>
    <row r="49" spans="3:5" x14ac:dyDescent="0.2">
      <c r="C49" s="48" t="s">
        <v>245</v>
      </c>
      <c r="E49" s="48" t="s">
        <v>398</v>
      </c>
    </row>
    <row r="50" spans="3:5" x14ac:dyDescent="0.2">
      <c r="C50" s="48" t="s">
        <v>246</v>
      </c>
      <c r="E50" s="48" t="s">
        <v>399</v>
      </c>
    </row>
    <row r="51" spans="3:5" x14ac:dyDescent="0.2">
      <c r="C51" s="48" t="s">
        <v>247</v>
      </c>
      <c r="E51" s="48" t="s">
        <v>400</v>
      </c>
    </row>
    <row r="52" spans="3:5" x14ac:dyDescent="0.2">
      <c r="C52" s="49" t="s">
        <v>248</v>
      </c>
      <c r="E52" s="48" t="s">
        <v>401</v>
      </c>
    </row>
    <row r="53" spans="3:5" x14ac:dyDescent="0.2">
      <c r="C53" s="49" t="s">
        <v>249</v>
      </c>
      <c r="E53" s="48" t="s">
        <v>402</v>
      </c>
    </row>
    <row r="54" spans="3:5" x14ac:dyDescent="0.2">
      <c r="C54" s="49" t="s">
        <v>250</v>
      </c>
      <c r="E54" s="48" t="s">
        <v>403</v>
      </c>
    </row>
    <row r="55" spans="3:5" x14ac:dyDescent="0.2">
      <c r="C55" s="48" t="s">
        <v>251</v>
      </c>
      <c r="E55" s="48" t="s">
        <v>404</v>
      </c>
    </row>
    <row r="56" spans="3:5" x14ac:dyDescent="0.2">
      <c r="C56" s="48" t="s">
        <v>252</v>
      </c>
      <c r="E56" s="48" t="s">
        <v>405</v>
      </c>
    </row>
    <row r="57" spans="3:5" x14ac:dyDescent="0.2">
      <c r="C57" s="49" t="s">
        <v>253</v>
      </c>
      <c r="E57" s="48" t="s">
        <v>406</v>
      </c>
    </row>
    <row r="58" spans="3:5" x14ac:dyDescent="0.2">
      <c r="C58" s="48" t="s">
        <v>254</v>
      </c>
    </row>
    <row r="59" spans="3:5" x14ac:dyDescent="0.2">
      <c r="C59" s="49" t="s">
        <v>255</v>
      </c>
    </row>
    <row r="60" spans="3:5" x14ac:dyDescent="0.2">
      <c r="C60" s="48" t="s">
        <v>256</v>
      </c>
    </row>
    <row r="61" spans="3:5" x14ac:dyDescent="0.2">
      <c r="C61" s="48" t="s">
        <v>257</v>
      </c>
    </row>
    <row r="62" spans="3:5" x14ac:dyDescent="0.2">
      <c r="C62" s="48" t="s">
        <v>258</v>
      </c>
    </row>
    <row r="63" spans="3:5" x14ac:dyDescent="0.2">
      <c r="C63" s="48" t="s">
        <v>259</v>
      </c>
    </row>
    <row r="64" spans="3:5" x14ac:dyDescent="0.2">
      <c r="C64" s="48" t="s">
        <v>260</v>
      </c>
    </row>
    <row r="65" spans="3:3" x14ac:dyDescent="0.2">
      <c r="C65" s="48" t="s">
        <v>261</v>
      </c>
    </row>
    <row r="66" spans="3:3" x14ac:dyDescent="0.2">
      <c r="C66" s="48" t="s">
        <v>262</v>
      </c>
    </row>
    <row r="67" spans="3:3" x14ac:dyDescent="0.2">
      <c r="C67" s="48" t="s">
        <v>263</v>
      </c>
    </row>
    <row r="68" spans="3:3" x14ac:dyDescent="0.2">
      <c r="C68" s="48" t="s">
        <v>264</v>
      </c>
    </row>
    <row r="69" spans="3:3" x14ac:dyDescent="0.2">
      <c r="C69" s="48" t="s">
        <v>265</v>
      </c>
    </row>
    <row r="70" spans="3:3" x14ac:dyDescent="0.2">
      <c r="C70" s="48" t="s">
        <v>266</v>
      </c>
    </row>
    <row r="71" spans="3:3" x14ac:dyDescent="0.2">
      <c r="C71" s="48" t="s">
        <v>267</v>
      </c>
    </row>
    <row r="72" spans="3:3" x14ac:dyDescent="0.2">
      <c r="C72" s="48" t="s">
        <v>268</v>
      </c>
    </row>
    <row r="73" spans="3:3" x14ac:dyDescent="0.2">
      <c r="C73" s="48" t="s">
        <v>269</v>
      </c>
    </row>
    <row r="74" spans="3:3" x14ac:dyDescent="0.2">
      <c r="C74" s="48"/>
    </row>
    <row r="75" spans="3:3" x14ac:dyDescent="0.2">
      <c r="C75" s="48" t="s">
        <v>270</v>
      </c>
    </row>
    <row r="76" spans="3:3" x14ac:dyDescent="0.2">
      <c r="C76" s="48" t="s">
        <v>271</v>
      </c>
    </row>
    <row r="77" spans="3:3" x14ac:dyDescent="0.2">
      <c r="C77" s="48" t="s">
        <v>272</v>
      </c>
    </row>
    <row r="78" spans="3:3" x14ac:dyDescent="0.2">
      <c r="C78" s="48" t="s">
        <v>273</v>
      </c>
    </row>
    <row r="79" spans="3:3" x14ac:dyDescent="0.2">
      <c r="C79" s="48" t="s">
        <v>274</v>
      </c>
    </row>
    <row r="80" spans="3:3" x14ac:dyDescent="0.2">
      <c r="C80" s="48" t="s">
        <v>275</v>
      </c>
    </row>
    <row r="81" spans="3:3" x14ac:dyDescent="0.2">
      <c r="C81" s="48" t="s">
        <v>276</v>
      </c>
    </row>
    <row r="82" spans="3:3" x14ac:dyDescent="0.2">
      <c r="C82" s="49" t="s">
        <v>277</v>
      </c>
    </row>
    <row r="83" spans="3:3" x14ac:dyDescent="0.2">
      <c r="C83" s="48" t="s">
        <v>278</v>
      </c>
    </row>
    <row r="84" spans="3:3" x14ac:dyDescent="0.2">
      <c r="C84" s="48" t="s">
        <v>279</v>
      </c>
    </row>
    <row r="85" spans="3:3" x14ac:dyDescent="0.2">
      <c r="C85" s="48" t="s">
        <v>280</v>
      </c>
    </row>
    <row r="86" spans="3:3" x14ac:dyDescent="0.2">
      <c r="C86" s="48" t="s">
        <v>281</v>
      </c>
    </row>
    <row r="87" spans="3:3" x14ac:dyDescent="0.2">
      <c r="C87" s="48" t="s">
        <v>282</v>
      </c>
    </row>
    <row r="88" spans="3:3" x14ac:dyDescent="0.2">
      <c r="C88" s="48" t="s">
        <v>283</v>
      </c>
    </row>
    <row r="89" spans="3:3" x14ac:dyDescent="0.2">
      <c r="C89" s="48" t="s">
        <v>284</v>
      </c>
    </row>
    <row r="90" spans="3:3" x14ac:dyDescent="0.2">
      <c r="C90" s="49" t="s">
        <v>285</v>
      </c>
    </row>
    <row r="91" spans="3:3" x14ac:dyDescent="0.2">
      <c r="C91" s="48" t="s">
        <v>286</v>
      </c>
    </row>
    <row r="92" spans="3:3" x14ac:dyDescent="0.2">
      <c r="C92" s="48" t="s">
        <v>287</v>
      </c>
    </row>
    <row r="93" spans="3:3" x14ac:dyDescent="0.2">
      <c r="C93" s="48" t="s">
        <v>288</v>
      </c>
    </row>
    <row r="94" spans="3:3" x14ac:dyDescent="0.2">
      <c r="C94" s="48" t="s">
        <v>289</v>
      </c>
    </row>
    <row r="95" spans="3:3" x14ac:dyDescent="0.2">
      <c r="C95" s="48" t="s">
        <v>290</v>
      </c>
    </row>
    <row r="96" spans="3:3" x14ac:dyDescent="0.2">
      <c r="C96" s="48" t="s">
        <v>291</v>
      </c>
    </row>
    <row r="97" spans="3:3" x14ac:dyDescent="0.2">
      <c r="C97" s="48" t="s">
        <v>292</v>
      </c>
    </row>
    <row r="98" spans="3:3" x14ac:dyDescent="0.2">
      <c r="C98" s="48" t="s">
        <v>293</v>
      </c>
    </row>
    <row r="99" spans="3:3" x14ac:dyDescent="0.2">
      <c r="C99" s="48" t="s">
        <v>294</v>
      </c>
    </row>
    <row r="100" spans="3:3" x14ac:dyDescent="0.2">
      <c r="C100" s="48" t="s">
        <v>295</v>
      </c>
    </row>
    <row r="101" spans="3:3" x14ac:dyDescent="0.2">
      <c r="C101" s="48" t="s">
        <v>296</v>
      </c>
    </row>
    <row r="102" spans="3:3" x14ac:dyDescent="0.2">
      <c r="C102" s="48" t="s">
        <v>297</v>
      </c>
    </row>
    <row r="103" spans="3:3" x14ac:dyDescent="0.2">
      <c r="C103" s="48" t="s">
        <v>298</v>
      </c>
    </row>
    <row r="104" spans="3:3" x14ac:dyDescent="0.2">
      <c r="C104" s="48" t="s">
        <v>299</v>
      </c>
    </row>
    <row r="105" spans="3:3" x14ac:dyDescent="0.2">
      <c r="C105" s="48" t="s">
        <v>300</v>
      </c>
    </row>
    <row r="106" spans="3:3" x14ac:dyDescent="0.2">
      <c r="C106" s="48" t="s">
        <v>301</v>
      </c>
    </row>
    <row r="107" spans="3:3" x14ac:dyDescent="0.2">
      <c r="C107" s="48" t="s">
        <v>302</v>
      </c>
    </row>
    <row r="108" spans="3:3" x14ac:dyDescent="0.2">
      <c r="C108" s="48" t="s">
        <v>303</v>
      </c>
    </row>
    <row r="109" spans="3:3" x14ac:dyDescent="0.2">
      <c r="C109" s="48" t="s">
        <v>304</v>
      </c>
    </row>
    <row r="110" spans="3:3" x14ac:dyDescent="0.2">
      <c r="C110" s="48" t="s">
        <v>305</v>
      </c>
    </row>
    <row r="111" spans="3:3" x14ac:dyDescent="0.2">
      <c r="C111" s="48" t="s">
        <v>306</v>
      </c>
    </row>
    <row r="112" spans="3:3" x14ac:dyDescent="0.2">
      <c r="C112" s="48" t="s">
        <v>307</v>
      </c>
    </row>
    <row r="113" spans="3:3" x14ac:dyDescent="0.2">
      <c r="C113" s="48" t="s">
        <v>308</v>
      </c>
    </row>
    <row r="114" spans="3:3" x14ac:dyDescent="0.2">
      <c r="C114" s="48" t="s">
        <v>309</v>
      </c>
    </row>
    <row r="115" spans="3:3" x14ac:dyDescent="0.2">
      <c r="C115" s="48" t="s">
        <v>310</v>
      </c>
    </row>
    <row r="116" spans="3:3" x14ac:dyDescent="0.2">
      <c r="C116" s="48" t="s">
        <v>311</v>
      </c>
    </row>
    <row r="117" spans="3:3" x14ac:dyDescent="0.2">
      <c r="C117" s="48" t="s">
        <v>312</v>
      </c>
    </row>
    <row r="118" spans="3:3" x14ac:dyDescent="0.2">
      <c r="C118" s="48"/>
    </row>
    <row r="119" spans="3:3" x14ac:dyDescent="0.2">
      <c r="C119" s="48" t="s">
        <v>313</v>
      </c>
    </row>
    <row r="120" spans="3:3" x14ac:dyDescent="0.2">
      <c r="C120" s="48" t="s">
        <v>314</v>
      </c>
    </row>
    <row r="121" spans="3:3" x14ac:dyDescent="0.2">
      <c r="C121" s="48" t="s">
        <v>315</v>
      </c>
    </row>
    <row r="122" spans="3:3" x14ac:dyDescent="0.2">
      <c r="C122" s="48" t="s">
        <v>316</v>
      </c>
    </row>
    <row r="123" spans="3:3" x14ac:dyDescent="0.2">
      <c r="C123" s="48" t="s">
        <v>317</v>
      </c>
    </row>
    <row r="124" spans="3:3" x14ac:dyDescent="0.2">
      <c r="C124" s="48" t="s">
        <v>318</v>
      </c>
    </row>
    <row r="125" spans="3:3" x14ac:dyDescent="0.2">
      <c r="C125" s="48" t="s">
        <v>319</v>
      </c>
    </row>
    <row r="126" spans="3:3" x14ac:dyDescent="0.2">
      <c r="C126" s="48" t="s">
        <v>320</v>
      </c>
    </row>
    <row r="127" spans="3:3" x14ac:dyDescent="0.2">
      <c r="C127" s="48" t="s">
        <v>321</v>
      </c>
    </row>
    <row r="128" spans="3:3" x14ac:dyDescent="0.2">
      <c r="C128" s="48" t="s">
        <v>322</v>
      </c>
    </row>
    <row r="129" spans="3:3" x14ac:dyDescent="0.2">
      <c r="C129" s="48" t="s">
        <v>323</v>
      </c>
    </row>
    <row r="130" spans="3:3" x14ac:dyDescent="0.2">
      <c r="C130" s="48" t="s">
        <v>324</v>
      </c>
    </row>
    <row r="131" spans="3:3" x14ac:dyDescent="0.2">
      <c r="C131" s="48" t="s">
        <v>325</v>
      </c>
    </row>
    <row r="132" spans="3:3" x14ac:dyDescent="0.2">
      <c r="C132" s="48" t="s">
        <v>326</v>
      </c>
    </row>
    <row r="133" spans="3:3" x14ac:dyDescent="0.2">
      <c r="C133" s="48" t="s">
        <v>327</v>
      </c>
    </row>
    <row r="134" spans="3:3" x14ac:dyDescent="0.2">
      <c r="C134" s="50" t="s">
        <v>328</v>
      </c>
    </row>
    <row r="135" spans="3:3" x14ac:dyDescent="0.2">
      <c r="C135" s="50" t="s">
        <v>329</v>
      </c>
    </row>
    <row r="136" spans="3:3" x14ac:dyDescent="0.2">
      <c r="C136" s="50" t="s">
        <v>330</v>
      </c>
    </row>
    <row r="137" spans="3:3" x14ac:dyDescent="0.2">
      <c r="C137" s="50" t="s">
        <v>331</v>
      </c>
    </row>
    <row r="138" spans="3:3" x14ac:dyDescent="0.2">
      <c r="C138" s="50" t="s">
        <v>332</v>
      </c>
    </row>
    <row r="139" spans="3:3" x14ac:dyDescent="0.2">
      <c r="C139" s="50" t="s">
        <v>333</v>
      </c>
    </row>
    <row r="140" spans="3:3" x14ac:dyDescent="0.2">
      <c r="C140" s="50" t="s">
        <v>334</v>
      </c>
    </row>
    <row r="141" spans="3:3" x14ac:dyDescent="0.2">
      <c r="C141" s="50" t="s">
        <v>335</v>
      </c>
    </row>
    <row r="142" spans="3:3" x14ac:dyDescent="0.2">
      <c r="C142" s="50" t="s">
        <v>336</v>
      </c>
    </row>
    <row r="143" spans="3:3" x14ac:dyDescent="0.2">
      <c r="C143" s="50" t="s">
        <v>337</v>
      </c>
    </row>
    <row r="144" spans="3:3" x14ac:dyDescent="0.2">
      <c r="C144" s="50" t="s">
        <v>338</v>
      </c>
    </row>
    <row r="145" spans="3:3" x14ac:dyDescent="0.2">
      <c r="C145" s="50" t="s">
        <v>339</v>
      </c>
    </row>
    <row r="146" spans="3:3" x14ac:dyDescent="0.2">
      <c r="C146" s="50" t="s">
        <v>340</v>
      </c>
    </row>
    <row r="147" spans="3:3" x14ac:dyDescent="0.2">
      <c r="C147" s="50" t="s">
        <v>341</v>
      </c>
    </row>
    <row r="148" spans="3:3" x14ac:dyDescent="0.2">
      <c r="C148" s="50" t="s">
        <v>342</v>
      </c>
    </row>
    <row r="149" spans="3:3" x14ac:dyDescent="0.2">
      <c r="C149" s="50" t="s">
        <v>343</v>
      </c>
    </row>
    <row r="150" spans="3:3" x14ac:dyDescent="0.2">
      <c r="C150" s="50" t="s">
        <v>344</v>
      </c>
    </row>
    <row r="151" spans="3:3" x14ac:dyDescent="0.2">
      <c r="C151" s="50" t="s">
        <v>345</v>
      </c>
    </row>
    <row r="152" spans="3:3" x14ac:dyDescent="0.2">
      <c r="C152" s="50" t="s">
        <v>346</v>
      </c>
    </row>
    <row r="153" spans="3:3" x14ac:dyDescent="0.2">
      <c r="C153" s="50" t="s">
        <v>347</v>
      </c>
    </row>
    <row r="154" spans="3:3" x14ac:dyDescent="0.2">
      <c r="C154" s="50" t="s">
        <v>348</v>
      </c>
    </row>
    <row r="155" spans="3:3" x14ac:dyDescent="0.2">
      <c r="C155" s="50" t="s">
        <v>349</v>
      </c>
    </row>
    <row r="156" spans="3:3" x14ac:dyDescent="0.2">
      <c r="C156" s="50" t="s">
        <v>350</v>
      </c>
    </row>
    <row r="157" spans="3:3" x14ac:dyDescent="0.2">
      <c r="C157" s="48" t="s">
        <v>351</v>
      </c>
    </row>
    <row r="158" spans="3:3" x14ac:dyDescent="0.2">
      <c r="C158" s="48" t="s">
        <v>352</v>
      </c>
    </row>
    <row r="159" spans="3:3" x14ac:dyDescent="0.2">
      <c r="C159" s="48" t="s">
        <v>353</v>
      </c>
    </row>
    <row r="160" spans="3:3" x14ac:dyDescent="0.2">
      <c r="C160" s="48" t="s">
        <v>354</v>
      </c>
    </row>
    <row r="161" spans="3:3" x14ac:dyDescent="0.2">
      <c r="C161" s="48" t="s">
        <v>355</v>
      </c>
    </row>
    <row r="162" spans="3:3" x14ac:dyDescent="0.2">
      <c r="C162" s="48"/>
    </row>
    <row r="163" spans="3:3" x14ac:dyDescent="0.2">
      <c r="C163" s="48" t="s">
        <v>356</v>
      </c>
    </row>
    <row r="164" spans="3:3" x14ac:dyDescent="0.2">
      <c r="C164" s="48" t="s">
        <v>357</v>
      </c>
    </row>
    <row r="166" spans="3:3" x14ac:dyDescent="0.2">
      <c r="C166" s="56" t="s">
        <v>418</v>
      </c>
    </row>
    <row r="167" spans="3:3" x14ac:dyDescent="0.2">
      <c r="C167" s="48" t="s">
        <v>407</v>
      </c>
    </row>
    <row r="168" spans="3:3" x14ac:dyDescent="0.2">
      <c r="C168" s="48" t="s">
        <v>408</v>
      </c>
    </row>
    <row r="169" spans="3:3" x14ac:dyDescent="0.2">
      <c r="C169" s="48" t="s">
        <v>409</v>
      </c>
    </row>
    <row r="170" spans="3:3" x14ac:dyDescent="0.2">
      <c r="C170" s="48" t="s">
        <v>410</v>
      </c>
    </row>
    <row r="171" spans="3:3" x14ac:dyDescent="0.2">
      <c r="C171" s="48" t="s">
        <v>411</v>
      </c>
    </row>
    <row r="172" spans="3:3" x14ac:dyDescent="0.2">
      <c r="C172" s="48" t="s">
        <v>412</v>
      </c>
    </row>
    <row r="173" spans="3:3" x14ac:dyDescent="0.2">
      <c r="C173" s="48" t="s">
        <v>413</v>
      </c>
    </row>
    <row r="174" spans="3:3" x14ac:dyDescent="0.2">
      <c r="C174" s="48" t="s">
        <v>414</v>
      </c>
    </row>
    <row r="224" spans="1:1" x14ac:dyDescent="0.2">
      <c r="A224" s="47"/>
    </row>
  </sheetData>
  <sheetProtection password="CB51" sheet="1" objects="1" scenarios="1"/>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260f1dc1-6ce0-4315-800b-8537f82ed918">New Projects</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08132B5D7A6C4A9C17E8D11DD7B026" ma:contentTypeVersion="3" ma:contentTypeDescription="Create a new document." ma:contentTypeScope="" ma:versionID="cea74324d1bb4e68b40c58f8fc2d9837">
  <xsd:schema xmlns:xsd="http://www.w3.org/2001/XMLSchema" xmlns:xs="http://www.w3.org/2001/XMLSchema" xmlns:p="http://schemas.microsoft.com/office/2006/metadata/properties" xmlns:ns2="260f1dc1-6ce0-4315-800b-8537f82ed918" xmlns:ns3="6a3cfbd5-4e93-4315-976d-3a5790a2506e" targetNamespace="http://schemas.microsoft.com/office/2006/metadata/properties" ma:root="true" ma:fieldsID="4b59070239627ae7845773cb28bdb022" ns2:_="" ns3:_="">
    <xsd:import namespace="260f1dc1-6ce0-4315-800b-8537f82ed918"/>
    <xsd:import namespace="6a3cfbd5-4e93-4315-976d-3a5790a2506e"/>
    <xsd:element name="properties">
      <xsd:complexType>
        <xsd:sequence>
          <xsd:element name="documentManagement">
            <xsd:complexType>
              <xsd:all>
                <xsd:element ref="ns2:Category"/>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f1dc1-6ce0-4315-800b-8537f82ed918"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restriction base="dms:Choice">
          <xsd:enumeration value="Aquaculture"/>
          <xsd:enumeration value="Aquaculture 3Feet Plan"/>
          <xsd:enumeration value="Aquaculture KPI's"/>
          <xsd:enumeration value="Aquaculture Reports"/>
          <xsd:enumeration value="New Projects"/>
          <xsd:enumeration value="Contacts"/>
          <xsd:enumeration value="Lab Documents"/>
        </xsd:restriction>
      </xsd:simpleType>
    </xsd:element>
  </xsd:schema>
  <xsd:schema xmlns:xsd="http://www.w3.org/2001/XMLSchema" xmlns:xs="http://www.w3.org/2001/XMLSchema" xmlns:dms="http://schemas.microsoft.com/office/2006/documentManagement/types" xmlns:pc="http://schemas.microsoft.com/office/infopath/2007/PartnerControls" targetNamespace="6a3cfbd5-4e93-4315-976d-3a5790a2506e"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D4447E-409A-46F9-BA1C-34AD95A3148D}"/>
</file>

<file path=customXml/itemProps2.xml><?xml version="1.0" encoding="utf-8"?>
<ds:datastoreItem xmlns:ds="http://schemas.openxmlformats.org/officeDocument/2006/customXml" ds:itemID="{2FA724C6-74AA-49C3-A5F1-53A971C99A38}"/>
</file>

<file path=customXml/itemProps3.xml><?xml version="1.0" encoding="utf-8"?>
<ds:datastoreItem xmlns:ds="http://schemas.openxmlformats.org/officeDocument/2006/customXml" ds:itemID="{B41F65B5-3901-4216-8D54-AFA61F2DC4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BERKER WORKSTREAMS&gt;&gt;</vt:lpstr>
      <vt:lpstr>Transparency-Budget</vt:lpstr>
      <vt:lpstr>Transparency-Key</vt:lpstr>
      <vt:lpstr>School head-Budget</vt:lpstr>
      <vt:lpstr>School head-Key13</vt:lpstr>
      <vt:lpstr>School head-Key14</vt:lpstr>
      <vt:lpstr>Summary Page</vt:lpstr>
      <vt:lpstr>I1</vt:lpstr>
      <vt:lpstr>I1 Calculation</vt:lpstr>
      <vt:lpstr>I2</vt:lpstr>
      <vt:lpstr>I2 Calculation</vt:lpstr>
      <vt:lpstr>I3</vt:lpstr>
      <vt:lpstr>I3 Calculation</vt:lpstr>
      <vt:lpstr>Example</vt:lpstr>
      <vt:lpstr>Classification of Expenditure</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CY</dc:creator>
  <cp:lastModifiedBy>Lucia</cp:lastModifiedBy>
  <dcterms:created xsi:type="dcterms:W3CDTF">2013-03-04T08:56:53Z</dcterms:created>
  <dcterms:modified xsi:type="dcterms:W3CDTF">2015-02-09T06:57:55Z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0x010100DD08132B5D7A6C4A9C17E8D11DD7B026</vt:lpwstr>
  </property>
</Properties>
</file>